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 activeTab="1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P88" i="1"/>
  <c r="J88"/>
  <c r="F88"/>
  <c r="E88"/>
  <c r="E94" s="1"/>
  <c r="O98" i="2"/>
  <c r="N71"/>
  <c r="G71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P94"/>
  <c r="O94"/>
  <c r="N94"/>
  <c r="M94"/>
  <c r="L94"/>
  <c r="I94"/>
  <c r="A88"/>
  <c r="Q87"/>
  <c r="A87"/>
  <c r="A86"/>
  <c r="Q85"/>
  <c r="A85"/>
  <c r="Q84"/>
  <c r="A84"/>
  <c r="P83"/>
  <c r="O83"/>
  <c r="N83"/>
  <c r="M83"/>
  <c r="L83"/>
  <c r="K83"/>
  <c r="J83"/>
  <c r="I83"/>
  <c r="H83"/>
  <c r="G83"/>
  <c r="F83"/>
  <c r="E83"/>
  <c r="Q83" s="1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Q38" s="1"/>
  <c r="A38"/>
  <c r="Q37"/>
  <c r="A37"/>
  <c r="Q36"/>
  <c r="A36"/>
  <c r="Q35"/>
  <c r="A35"/>
  <c r="Q34"/>
  <c r="A34"/>
  <c r="P33"/>
  <c r="P81" s="1"/>
  <c r="O33"/>
  <c r="O81" s="1"/>
  <c r="N33"/>
  <c r="N81" s="1"/>
  <c r="M33"/>
  <c r="M81" s="1"/>
  <c r="L33"/>
  <c r="L81" s="1"/>
  <c r="K33"/>
  <c r="K81" s="1"/>
  <c r="J33"/>
  <c r="J81" s="1"/>
  <c r="I33"/>
  <c r="I81" s="1"/>
  <c r="H33"/>
  <c r="H81" s="1"/>
  <c r="G33"/>
  <c r="G81" s="1"/>
  <c r="F33"/>
  <c r="F81" s="1"/>
  <c r="E33"/>
  <c r="E81" s="1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Q25" s="1"/>
  <c r="A25"/>
  <c r="Q24"/>
  <c r="A24"/>
  <c r="Q23"/>
  <c r="A23"/>
  <c r="Q22"/>
  <c r="A22"/>
  <c r="P21"/>
  <c r="P29" s="1"/>
  <c r="O21"/>
  <c r="O29" s="1"/>
  <c r="N21"/>
  <c r="N29" s="1"/>
  <c r="M21"/>
  <c r="M29" s="1"/>
  <c r="L21"/>
  <c r="L29" s="1"/>
  <c r="K21"/>
  <c r="K29" s="1"/>
  <c r="J21"/>
  <c r="J29" s="1"/>
  <c r="I21"/>
  <c r="I29" s="1"/>
  <c r="H21"/>
  <c r="H29" s="1"/>
  <c r="G21"/>
  <c r="G29" s="1"/>
  <c r="F21"/>
  <c r="F29" s="1"/>
  <c r="E21"/>
  <c r="E29" s="1"/>
  <c r="A21"/>
  <c r="Q20"/>
  <c r="A20"/>
  <c r="Q19"/>
  <c r="A19"/>
  <c r="Q18"/>
  <c r="A18"/>
  <c r="Q17"/>
  <c r="A17"/>
  <c r="G95" l="1"/>
  <c r="K95"/>
  <c r="I95"/>
  <c r="M95"/>
  <c r="O23" i="2"/>
  <c r="P95" i="1"/>
  <c r="O95"/>
  <c r="N95"/>
  <c r="L95"/>
  <c r="J95"/>
  <c r="J96" s="1"/>
  <c r="Q94"/>
  <c r="R91" s="1"/>
  <c r="H95"/>
  <c r="F95"/>
  <c r="E95"/>
  <c r="Q81"/>
  <c r="Q88"/>
  <c r="Q21"/>
  <c r="Q29" s="1"/>
  <c r="Q33"/>
  <c r="L98" l="1"/>
  <c r="M98"/>
  <c r="J98"/>
  <c r="R88"/>
  <c r="Q95"/>
  <c r="R81" s="1"/>
</calcChain>
</file>

<file path=xl/sharedStrings.xml><?xml version="1.0" encoding="utf-8"?>
<sst xmlns="http://schemas.openxmlformats.org/spreadsheetml/2006/main" count="554" uniqueCount="309">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</sst>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0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15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3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7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4" fillId="0" borderId="48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center" vertical="top" wrapText="1"/>
    </xf>
    <xf numFmtId="0" fontId="14" fillId="0" borderId="51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5" fillId="0" borderId="52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5" fillId="0" borderId="43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2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0" fillId="0" borderId="48" xfId="0" applyBorder="1" applyAlignment="1">
      <alignment horizontal="justify" vertical="top" wrapText="1"/>
    </xf>
    <xf numFmtId="0" fontId="12" fillId="0" borderId="48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12" fillId="0" borderId="63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5" fillId="0" borderId="57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5" fillId="0" borderId="57" xfId="0" applyFont="1" applyFill="1" applyBorder="1" applyAlignment="1">
      <alignment horizontal="center" vertical="top" wrapText="1"/>
    </xf>
    <xf numFmtId="41" fontId="13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0" fontId="15" fillId="0" borderId="0" xfId="0" applyFont="1" applyBorder="1" applyAlignment="1">
      <alignment horizontal="center" vertical="top" wrapText="1"/>
    </xf>
    <xf numFmtId="9" fontId="0" fillId="2" borderId="0" xfId="3" applyFont="1" applyFill="1"/>
    <xf numFmtId="165" fontId="0" fillId="2" borderId="0" xfId="3" applyNumberFormat="1" applyFont="1" applyFill="1"/>
    <xf numFmtId="166" fontId="0" fillId="2" borderId="0" xfId="4" applyNumberFormat="1" applyFont="1" applyFill="1" applyBorder="1"/>
    <xf numFmtId="0" fontId="20" fillId="0" borderId="21" xfId="0" quotePrefix="1" applyFont="1" applyFill="1" applyBorder="1" applyAlignment="1">
      <alignment horizontal="center" vertical="top" wrapText="1"/>
    </xf>
    <xf numFmtId="41" fontId="20" fillId="0" borderId="21" xfId="1" applyFont="1" applyBorder="1" applyAlignment="1">
      <alignment vertical="top" wrapText="1"/>
    </xf>
    <xf numFmtId="41" fontId="18" fillId="5" borderId="29" xfId="1" applyFont="1" applyFill="1" applyBorder="1" applyAlignment="1" applyProtection="1">
      <alignment vertical="center" wrapText="1"/>
    </xf>
    <xf numFmtId="41" fontId="18" fillId="5" borderId="30" xfId="1" applyFont="1" applyFill="1" applyBorder="1" applyAlignment="1" applyProtection="1">
      <alignment vertical="center" wrapText="1"/>
    </xf>
    <xf numFmtId="41" fontId="10" fillId="0" borderId="31" xfId="1" applyFont="1" applyBorder="1" applyAlignment="1">
      <alignment vertical="center" wrapText="1"/>
    </xf>
    <xf numFmtId="41" fontId="18" fillId="5" borderId="32" xfId="1" applyFont="1" applyFill="1" applyBorder="1" applyAlignment="1" applyProtection="1">
      <alignment vertical="center" wrapText="1"/>
    </xf>
    <xf numFmtId="41" fontId="10" fillId="0" borderId="33" xfId="1" applyFont="1" applyBorder="1" applyAlignment="1">
      <alignment vertical="center" wrapText="1"/>
    </xf>
    <xf numFmtId="41" fontId="18" fillId="4" borderId="32" xfId="1" applyFont="1" applyFill="1" applyBorder="1" applyAlignment="1" applyProtection="1">
      <alignment vertical="center" wrapText="1"/>
      <protection locked="0"/>
    </xf>
    <xf numFmtId="41" fontId="18" fillId="4" borderId="30" xfId="1" applyFont="1" applyFill="1" applyBorder="1" applyAlignment="1" applyProtection="1">
      <alignment vertical="center" wrapText="1"/>
      <protection locked="0"/>
    </xf>
    <xf numFmtId="0" fontId="18" fillId="0" borderId="21" xfId="0" quotePrefix="1" applyFont="1" applyFill="1" applyBorder="1" applyAlignment="1">
      <alignment horizontal="center" vertical="top" wrapText="1"/>
    </xf>
    <xf numFmtId="41" fontId="18" fillId="2" borderId="32" xfId="1" applyFont="1" applyFill="1" applyBorder="1" applyAlignment="1" applyProtection="1">
      <alignment vertical="center" wrapText="1"/>
    </xf>
    <xf numFmtId="41" fontId="18" fillId="2" borderId="24" xfId="1" applyFont="1" applyFill="1" applyBorder="1" applyAlignment="1" applyProtection="1">
      <alignment vertical="center" wrapText="1"/>
    </xf>
    <xf numFmtId="0" fontId="18" fillId="3" borderId="21" xfId="0" quotePrefix="1" applyFont="1" applyFill="1" applyBorder="1" applyAlignment="1">
      <alignment horizontal="center" vertical="top" wrapText="1"/>
    </xf>
    <xf numFmtId="41" fontId="20" fillId="2" borderId="21" xfId="1" applyFont="1" applyFill="1" applyBorder="1" applyAlignment="1">
      <alignment vertical="top" wrapText="1"/>
    </xf>
    <xf numFmtId="41" fontId="18" fillId="2" borderId="22" xfId="1" applyFont="1" applyFill="1" applyBorder="1" applyAlignment="1" applyProtection="1">
      <alignment vertical="center" wrapText="1"/>
    </xf>
    <xf numFmtId="41" fontId="18" fillId="2" borderId="23" xfId="1" applyFont="1" applyFill="1" applyBorder="1" applyAlignment="1" applyProtection="1">
      <alignment vertical="center" wrapText="1"/>
    </xf>
    <xf numFmtId="0" fontId="17" fillId="0" borderId="21" xfId="0" quotePrefix="1" applyFont="1" applyFill="1" applyBorder="1" applyAlignment="1">
      <alignment horizontal="center" vertical="top" wrapText="1"/>
    </xf>
    <xf numFmtId="41" fontId="17" fillId="0" borderId="9" xfId="1" applyFont="1" applyBorder="1" applyAlignment="1">
      <alignment vertical="top" wrapText="1"/>
    </xf>
    <xf numFmtId="41" fontId="10" fillId="0" borderId="34" xfId="1" applyFont="1" applyBorder="1" applyAlignment="1">
      <alignment vertical="center" wrapText="1"/>
    </xf>
    <xf numFmtId="41" fontId="10" fillId="0" borderId="28" xfId="1" applyFont="1" applyBorder="1" applyAlignment="1">
      <alignment vertical="center" wrapText="1"/>
    </xf>
    <xf numFmtId="41" fontId="10" fillId="0" borderId="35" xfId="1" applyFont="1" applyBorder="1" applyAlignment="1">
      <alignment vertical="center" wrapText="1"/>
    </xf>
    <xf numFmtId="0" fontId="17" fillId="0" borderId="21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vertical="top" wrapText="1"/>
    </xf>
    <xf numFmtId="41" fontId="18" fillId="3" borderId="22" xfId="1" applyFont="1" applyFill="1" applyBorder="1" applyAlignment="1">
      <alignment vertical="center" wrapText="1"/>
    </xf>
    <xf numFmtId="41" fontId="18" fillId="3" borderId="23" xfId="1" applyFont="1" applyFill="1" applyBorder="1" applyAlignment="1">
      <alignment vertical="center" wrapText="1"/>
    </xf>
    <xf numFmtId="41" fontId="18" fillId="3" borderId="2" xfId="1" applyFont="1" applyFill="1" applyBorder="1" applyAlignment="1">
      <alignment vertical="center" wrapText="1"/>
    </xf>
    <xf numFmtId="41" fontId="10" fillId="3" borderId="36" xfId="1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top" wrapText="1"/>
    </xf>
    <xf numFmtId="41" fontId="18" fillId="5" borderId="24" xfId="1" applyFont="1" applyFill="1" applyBorder="1" applyAlignment="1" applyProtection="1">
      <alignment vertical="center" wrapText="1"/>
    </xf>
    <xf numFmtId="41" fontId="18" fillId="4" borderId="24" xfId="1" applyFont="1" applyFill="1" applyBorder="1" applyAlignment="1" applyProtection="1">
      <alignment vertical="center" wrapText="1"/>
      <protection locked="0"/>
    </xf>
    <xf numFmtId="41" fontId="10" fillId="3" borderId="33" xfId="1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top" wrapText="1"/>
    </xf>
    <xf numFmtId="0" fontId="20" fillId="3" borderId="21" xfId="0" quotePrefix="1" applyFont="1" applyFill="1" applyBorder="1" applyAlignment="1">
      <alignment horizontal="center" vertical="top" wrapText="1"/>
    </xf>
    <xf numFmtId="41" fontId="18" fillId="3" borderId="21" xfId="1" applyFont="1" applyFill="1" applyBorder="1" applyAlignment="1">
      <alignment vertical="center" wrapText="1"/>
    </xf>
    <xf numFmtId="41" fontId="18" fillId="3" borderId="30" xfId="1" applyFont="1" applyFill="1" applyBorder="1" applyAlignment="1">
      <alignment vertical="center" wrapText="1"/>
    </xf>
    <xf numFmtId="41" fontId="18" fillId="3" borderId="24" xfId="1" applyFont="1" applyFill="1" applyBorder="1" applyAlignment="1">
      <alignment vertical="center" wrapText="1"/>
    </xf>
    <xf numFmtId="0" fontId="20" fillId="0" borderId="37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41" fontId="10" fillId="0" borderId="38" xfId="1" applyFont="1" applyBorder="1" applyAlignment="1">
      <alignment vertical="center" wrapText="1"/>
    </xf>
    <xf numFmtId="41" fontId="18" fillId="2" borderId="29" xfId="1" applyFont="1" applyFill="1" applyBorder="1" applyAlignment="1" applyProtection="1">
      <alignment vertical="center" wrapText="1"/>
    </xf>
    <xf numFmtId="41" fontId="18" fillId="2" borderId="4" xfId="1" applyFont="1" applyFill="1" applyBorder="1" applyAlignment="1" applyProtection="1">
      <alignment vertical="center" wrapText="1"/>
    </xf>
    <xf numFmtId="41" fontId="18" fillId="3" borderId="32" xfId="1" applyFont="1" applyFill="1" applyBorder="1" applyAlignment="1">
      <alignment vertical="center" wrapText="1"/>
    </xf>
    <xf numFmtId="41" fontId="18" fillId="6" borderId="32" xfId="1" applyFont="1" applyFill="1" applyBorder="1" applyAlignment="1" applyProtection="1">
      <alignment vertical="center" wrapText="1"/>
      <protection locked="0"/>
    </xf>
    <xf numFmtId="41" fontId="18" fillId="6" borderId="24" xfId="1" applyFont="1" applyFill="1" applyBorder="1" applyAlignment="1" applyProtection="1">
      <alignment vertical="center" wrapText="1"/>
      <protection locked="0"/>
    </xf>
    <xf numFmtId="0" fontId="17" fillId="0" borderId="34" xfId="0" applyFont="1" applyBorder="1" applyAlignment="1">
      <alignment vertical="top" wrapText="1"/>
    </xf>
    <xf numFmtId="41" fontId="10" fillId="0" borderId="22" xfId="1" applyFont="1" applyBorder="1" applyAlignment="1">
      <alignment vertical="center" wrapText="1"/>
    </xf>
    <xf numFmtId="41" fontId="10" fillId="0" borderId="36" xfId="1" applyFont="1" applyBorder="1" applyAlignment="1">
      <alignment vertical="center" wrapText="1"/>
    </xf>
    <xf numFmtId="0" fontId="17" fillId="0" borderId="34" xfId="0" quotePrefix="1" applyFont="1" applyFill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41" fontId="10" fillId="0" borderId="6" xfId="1" applyFont="1" applyBorder="1" applyAlignment="1">
      <alignment vertical="center" wrapText="1"/>
    </xf>
    <xf numFmtId="41" fontId="10" fillId="0" borderId="39" xfId="1" applyFont="1" applyBorder="1" applyAlignment="1">
      <alignment vertical="center" wrapText="1"/>
    </xf>
    <xf numFmtId="41" fontId="10" fillId="0" borderId="41" xfId="1" applyFont="1" applyBorder="1" applyAlignment="1">
      <alignment vertical="center" wrapText="1"/>
    </xf>
    <xf numFmtId="41" fontId="18" fillId="4" borderId="37" xfId="1" applyFont="1" applyFill="1" applyBorder="1" applyAlignment="1" applyProtection="1">
      <alignment vertical="center" wrapText="1"/>
      <protection locked="0"/>
    </xf>
    <xf numFmtId="41" fontId="18" fillId="4" borderId="53" xfId="1" applyFont="1" applyFill="1" applyBorder="1" applyAlignment="1" applyProtection="1">
      <alignment vertical="center" wrapText="1"/>
      <protection locked="0"/>
    </xf>
    <xf numFmtId="41" fontId="18" fillId="4" borderId="54" xfId="1" applyFont="1" applyFill="1" applyBorder="1" applyAlignment="1" applyProtection="1">
      <alignment vertical="center" wrapText="1"/>
      <protection locked="0"/>
    </xf>
    <xf numFmtId="41" fontId="18" fillId="4" borderId="55" xfId="1" applyFont="1" applyFill="1" applyBorder="1" applyAlignment="1" applyProtection="1">
      <alignment vertical="center" wrapText="1"/>
      <protection locked="0"/>
    </xf>
    <xf numFmtId="41" fontId="10" fillId="0" borderId="56" xfId="1" applyFont="1" applyBorder="1" applyAlignment="1">
      <alignment vertical="center" wrapText="1"/>
    </xf>
    <xf numFmtId="41" fontId="18" fillId="4" borderId="21" xfId="1" applyFont="1" applyFill="1" applyBorder="1" applyAlignment="1" applyProtection="1">
      <alignment vertical="center" wrapText="1"/>
      <protection locked="0"/>
    </xf>
    <xf numFmtId="41" fontId="18" fillId="4" borderId="22" xfId="1" applyFont="1" applyFill="1" applyBorder="1" applyAlignment="1" applyProtection="1">
      <alignment vertical="center" wrapText="1"/>
      <protection locked="0"/>
    </xf>
    <xf numFmtId="41" fontId="18" fillId="4" borderId="23" xfId="1" applyFont="1" applyFill="1" applyBorder="1" applyAlignment="1" applyProtection="1">
      <alignment vertical="center" wrapText="1"/>
      <protection locked="0"/>
    </xf>
    <xf numFmtId="41" fontId="18" fillId="4" borderId="28" xfId="1" applyFont="1" applyFill="1" applyBorder="1" applyAlignment="1" applyProtection="1">
      <alignment vertical="center" wrapText="1"/>
      <protection locked="0"/>
    </xf>
    <xf numFmtId="41" fontId="18" fillId="4" borderId="38" xfId="1" applyFont="1" applyFill="1" applyBorder="1" applyAlignment="1" applyProtection="1">
      <alignment vertical="center" wrapText="1"/>
      <protection locked="0"/>
    </xf>
    <xf numFmtId="41" fontId="10" fillId="0" borderId="26" xfId="1" applyFont="1" applyBorder="1" applyAlignment="1">
      <alignment vertical="center" wrapText="1"/>
    </xf>
    <xf numFmtId="41" fontId="10" fillId="0" borderId="58" xfId="1" applyFont="1" applyBorder="1" applyAlignment="1">
      <alignment vertical="center" wrapText="1"/>
    </xf>
    <xf numFmtId="41" fontId="18" fillId="4" borderId="48" xfId="1" applyFont="1" applyFill="1" applyBorder="1" applyAlignment="1" applyProtection="1">
      <alignment vertical="center" wrapText="1"/>
      <protection locked="0"/>
    </xf>
    <xf numFmtId="0" fontId="18" fillId="0" borderId="48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justify" vertical="top" wrapText="1"/>
    </xf>
    <xf numFmtId="0" fontId="21" fillId="0" borderId="48" xfId="0" applyFont="1" applyFill="1" applyBorder="1" applyAlignment="1">
      <alignment horizontal="justify" vertical="top" wrapText="1"/>
    </xf>
    <xf numFmtId="0" fontId="18" fillId="0" borderId="48" xfId="0" applyFont="1" applyBorder="1" applyAlignment="1">
      <alignment horizontal="justify" vertical="top" wrapText="1"/>
    </xf>
    <xf numFmtId="41" fontId="18" fillId="4" borderId="63" xfId="1" applyFont="1" applyFill="1" applyBorder="1" applyAlignment="1" applyProtection="1">
      <alignment vertical="center" wrapText="1"/>
      <protection locked="0"/>
    </xf>
    <xf numFmtId="41" fontId="18" fillId="4" borderId="48" xfId="1" applyFont="1" applyFill="1" applyBorder="1" applyAlignment="1" applyProtection="1">
      <alignment horizontal="justify" vertical="center" wrapText="1"/>
      <protection locked="0"/>
    </xf>
    <xf numFmtId="41" fontId="18" fillId="4" borderId="63" xfId="1" applyFont="1" applyFill="1" applyBorder="1" applyAlignment="1" applyProtection="1">
      <alignment horizontal="justify" vertical="center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7" fillId="0" borderId="11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61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19" fillId="0" borderId="49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61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6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4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11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7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8" fillId="0" borderId="8" xfId="0" applyFont="1" applyBorder="1" applyAlignment="1">
      <alignment horizontal="justify" vertical="top" wrapText="1"/>
    </xf>
    <xf numFmtId="0" fontId="16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62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61" xfId="0" applyFont="1" applyBorder="1" applyAlignment="1">
      <alignment horizontal="left" vertical="top" wrapText="1"/>
    </xf>
    <xf numFmtId="0" fontId="14" fillId="0" borderId="62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justify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64" xfId="0" applyFont="1" applyBorder="1" applyAlignment="1">
      <alignment horizontal="left" vertical="top" wrapText="1"/>
    </xf>
    <xf numFmtId="0" fontId="14" fillId="0" borderId="65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9" fillId="0" borderId="61" xfId="0" applyFont="1" applyFill="1" applyBorder="1" applyAlignment="1">
      <alignment horizontal="justify" vertical="top" wrapText="1"/>
    </xf>
    <xf numFmtId="0" fontId="14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5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0" fillId="0" borderId="43" xfId="0" applyFill="1" applyBorder="1" applyAlignment="1">
      <alignment horizontal="center"/>
    </xf>
    <xf numFmtId="41" fontId="18" fillId="7" borderId="24" xfId="1" applyFont="1" applyFill="1" applyBorder="1" applyAlignment="1" applyProtection="1">
      <alignment vertical="center" wrapText="1"/>
      <protection locked="0"/>
    </xf>
    <xf numFmtId="41" fontId="10" fillId="7" borderId="28" xfId="1" applyFont="1" applyFill="1" applyBorder="1" applyAlignment="1">
      <alignment vertical="center" wrapText="1"/>
    </xf>
    <xf numFmtId="41" fontId="10" fillId="7" borderId="39" xfId="1" applyFont="1" applyFill="1" applyBorder="1" applyAlignment="1">
      <alignment vertical="center" wrapText="1"/>
    </xf>
    <xf numFmtId="41" fontId="10" fillId="7" borderId="40" xfId="1" applyFont="1" applyFill="1" applyBorder="1" applyAlignment="1">
      <alignment vertical="center" wrapText="1"/>
    </xf>
    <xf numFmtId="41" fontId="10" fillId="7" borderId="41" xfId="1" applyFont="1" applyFill="1" applyBorder="1" applyAlignment="1">
      <alignment vertical="center" wrapText="1"/>
    </xf>
    <xf numFmtId="41" fontId="18" fillId="7" borderId="48" xfId="1" applyFont="1" applyFill="1" applyBorder="1" applyAlignment="1" applyProtection="1">
      <alignment vertical="center" wrapText="1"/>
      <protection locked="0"/>
    </xf>
    <xf numFmtId="41" fontId="18" fillId="7" borderId="48" xfId="1" applyFont="1" applyFill="1" applyBorder="1" applyAlignment="1" applyProtection="1">
      <alignment horizontal="justify" vertical="center" wrapText="1"/>
      <protection locked="0"/>
    </xf>
  </cellXfs>
  <cellStyles count="5">
    <cellStyle name="Migliaia" xfId="4" builtinId="3"/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ST/COGEST%202013/LA%202013/Lombardia/COGE2013/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topLeftCell="C1" zoomScale="87" zoomScaleNormal="87" workbookViewId="0">
      <pane xSplit="1" ySplit="15" topLeftCell="N85" activePane="bottomRight" state="frozen"/>
      <selection activeCell="C1" sqref="C1"/>
      <selection pane="topRight" activeCell="D1" sqref="D1"/>
      <selection pane="bottomLeft" activeCell="C16" sqref="C16"/>
      <selection pane="bottomRight" activeCell="Q95" sqref="Q95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20" bestFit="1" customWidth="1"/>
    <col min="4" max="4" width="40" style="16" customWidth="1"/>
    <col min="5" max="5" width="10.42578125" style="8" customWidth="1"/>
    <col min="6" max="6" width="10.140625" style="8" bestFit="1" customWidth="1"/>
    <col min="7" max="7" width="17.5703125" style="8" bestFit="1" customWidth="1"/>
    <col min="8" max="8" width="10.5703125" style="8" customWidth="1"/>
    <col min="9" max="9" width="15.7109375" style="8" bestFit="1" customWidth="1"/>
    <col min="10" max="10" width="15.7109375" style="8" customWidth="1"/>
    <col min="11" max="11" width="11.5703125" style="8" customWidth="1"/>
    <col min="12" max="12" width="14.7109375" style="8" customWidth="1"/>
    <col min="13" max="13" width="17.28515625" style="8" customWidth="1"/>
    <col min="14" max="14" width="12.42578125" style="8" bestFit="1" customWidth="1"/>
    <col min="15" max="15" width="20.42578125" style="8" customWidth="1"/>
    <col min="16" max="16" width="10.7109375" style="8" customWidth="1"/>
    <col min="17" max="17" width="14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>
      <c r="C1" s="219" t="s">
        <v>16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15.75" thickBot="1">
      <c r="C2" s="220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15.75" thickBot="1">
      <c r="C3" s="222"/>
      <c r="D3" s="224" t="s">
        <v>17</v>
      </c>
      <c r="E3" s="225"/>
      <c r="F3" s="225"/>
      <c r="G3" s="226"/>
      <c r="H3" s="227"/>
      <c r="I3" s="228"/>
      <c r="J3" s="229"/>
      <c r="K3" s="230" t="s">
        <v>18</v>
      </c>
      <c r="L3" s="231"/>
      <c r="M3" s="231"/>
      <c r="N3" s="231"/>
      <c r="O3" s="232"/>
      <c r="P3" s="227"/>
      <c r="Q3" s="233"/>
    </row>
    <row r="4" spans="1:17">
      <c r="C4" s="222"/>
      <c r="D4" s="234"/>
      <c r="E4" s="235"/>
      <c r="F4" s="235"/>
      <c r="G4" s="236"/>
      <c r="H4" s="227"/>
      <c r="I4" s="228"/>
      <c r="J4" s="229"/>
      <c r="K4" s="237"/>
      <c r="L4" s="238"/>
      <c r="M4" s="238"/>
      <c r="N4" s="238"/>
      <c r="O4" s="239"/>
      <c r="P4" s="227"/>
      <c r="Q4" s="233"/>
    </row>
    <row r="5" spans="1:17" ht="15.75" thickBot="1">
      <c r="C5" s="222"/>
      <c r="D5" s="9" t="s">
        <v>19</v>
      </c>
      <c r="E5" s="10"/>
      <c r="F5" s="11" t="s">
        <v>21</v>
      </c>
      <c r="G5" s="12"/>
      <c r="H5" s="227"/>
      <c r="I5" s="228"/>
      <c r="J5" s="229"/>
      <c r="K5" s="240" t="s">
        <v>22</v>
      </c>
      <c r="L5" s="195"/>
      <c r="M5" s="241"/>
      <c r="N5" s="13">
        <v>2016</v>
      </c>
      <c r="O5" s="14"/>
      <c r="P5" s="227"/>
      <c r="Q5" s="233"/>
    </row>
    <row r="6" spans="1:17" ht="16.5" thickBot="1">
      <c r="C6" s="222"/>
      <c r="D6" s="242"/>
      <c r="E6" s="243"/>
      <c r="F6" s="243"/>
      <c r="G6" s="244"/>
      <c r="H6" s="227"/>
      <c r="I6" s="228"/>
      <c r="J6" s="229"/>
      <c r="K6" s="245"/>
      <c r="L6" s="246"/>
      <c r="M6" s="246"/>
      <c r="N6" s="246"/>
      <c r="O6" s="247"/>
      <c r="P6" s="227"/>
      <c r="Q6" s="233"/>
    </row>
    <row r="7" spans="1:17" ht="15.75" thickBot="1">
      <c r="C7" s="223"/>
      <c r="D7" s="248" t="s">
        <v>23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</row>
    <row r="8" spans="1:17">
      <c r="C8" s="212"/>
      <c r="D8" s="214" t="s">
        <v>24</v>
      </c>
      <c r="E8" s="217" t="s">
        <v>25</v>
      </c>
      <c r="F8" s="218"/>
      <c r="G8" s="196" t="s">
        <v>26</v>
      </c>
      <c r="H8" s="196"/>
      <c r="I8" s="196"/>
      <c r="J8" s="210" t="s">
        <v>7</v>
      </c>
      <c r="K8" s="210" t="s">
        <v>8</v>
      </c>
      <c r="L8" s="210" t="s">
        <v>9</v>
      </c>
      <c r="M8" s="196" t="s">
        <v>10</v>
      </c>
      <c r="N8" s="196" t="s">
        <v>11</v>
      </c>
      <c r="O8" s="196" t="s">
        <v>12</v>
      </c>
      <c r="P8" s="196" t="s">
        <v>13</v>
      </c>
      <c r="Q8" s="199" t="s">
        <v>27</v>
      </c>
    </row>
    <row r="9" spans="1:17">
      <c r="C9" s="213"/>
      <c r="D9" s="215"/>
      <c r="E9" s="202" t="s">
        <v>28</v>
      </c>
      <c r="F9" s="204" t="s">
        <v>29</v>
      </c>
      <c r="G9" s="206" t="s">
        <v>4</v>
      </c>
      <c r="H9" s="208" t="s">
        <v>5</v>
      </c>
      <c r="I9" s="208" t="s">
        <v>6</v>
      </c>
      <c r="J9" s="211"/>
      <c r="K9" s="211"/>
      <c r="L9" s="211"/>
      <c r="M9" s="208"/>
      <c r="N9" s="197"/>
      <c r="O9" s="197"/>
      <c r="P9" s="197"/>
      <c r="Q9" s="200"/>
    </row>
    <row r="10" spans="1:17" ht="15.75" thickBot="1">
      <c r="C10" s="213"/>
      <c r="D10" s="216"/>
      <c r="E10" s="203"/>
      <c r="F10" s="205"/>
      <c r="G10" s="207"/>
      <c r="H10" s="209"/>
      <c r="I10" s="209"/>
      <c r="J10" s="205"/>
      <c r="K10" s="205"/>
      <c r="L10" s="205"/>
      <c r="M10" s="209"/>
      <c r="N10" s="198"/>
      <c r="O10" s="198"/>
      <c r="P10" s="198"/>
      <c r="Q10" s="201"/>
    </row>
    <row r="11" spans="1:17" ht="15" hidden="1" customHeight="1">
      <c r="A11" s="7" t="s">
        <v>114</v>
      </c>
      <c r="B11" s="7" t="s">
        <v>115</v>
      </c>
      <c r="C11" s="20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" hidden="1" customHeight="1">
      <c r="C12" s="30" t="s">
        <v>129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M12" s="31">
        <v>0</v>
      </c>
      <c r="N12" s="31">
        <v>0</v>
      </c>
      <c r="O12" s="31">
        <v>0</v>
      </c>
      <c r="P12" s="31">
        <v>0</v>
      </c>
      <c r="Q12" s="31"/>
    </row>
    <row r="13" spans="1:17" ht="15" hidden="1" customHeight="1">
      <c r="C13" s="30" t="s">
        <v>129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M13" s="31">
        <v>0</v>
      </c>
      <c r="N13" s="31">
        <v>0</v>
      </c>
      <c r="O13" s="31">
        <v>0</v>
      </c>
      <c r="P13" s="31">
        <v>0</v>
      </c>
      <c r="Q13" s="31"/>
    </row>
    <row r="14" spans="1:17" ht="15" hidden="1" customHeight="1">
      <c r="C14" s="30" t="s">
        <v>129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M14" s="31">
        <v>0</v>
      </c>
      <c r="N14" s="31">
        <v>0</v>
      </c>
      <c r="O14" s="31">
        <v>0</v>
      </c>
      <c r="P14" s="31">
        <v>0</v>
      </c>
      <c r="Q14" s="31"/>
    </row>
    <row r="15" spans="1:17" ht="15.75" hidden="1" customHeight="1" thickBot="1">
      <c r="C15" s="30" t="s">
        <v>129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2">
        <v>0</v>
      </c>
      <c r="M15" s="31">
        <v>0</v>
      </c>
      <c r="N15" s="31">
        <v>0</v>
      </c>
      <c r="O15" s="31">
        <v>0</v>
      </c>
      <c r="P15" s="31">
        <v>0</v>
      </c>
      <c r="Q15" s="31"/>
    </row>
    <row r="16" spans="1:17" ht="15.75" thickBot="1">
      <c r="C16" s="15"/>
      <c r="D16" s="189" t="s">
        <v>30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1"/>
    </row>
    <row r="17" spans="1:17" ht="15.75">
      <c r="A17" s="7" t="str">
        <f>[1]Info!$B$2</f>
        <v>920</v>
      </c>
      <c r="B17" s="7" t="s">
        <v>31</v>
      </c>
      <c r="C17" s="116" t="s">
        <v>130</v>
      </c>
      <c r="D17" s="117" t="s">
        <v>32</v>
      </c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20">
        <f>SUM(E17:P17)</f>
        <v>0</v>
      </c>
    </row>
    <row r="18" spans="1:17" ht="15.75">
      <c r="A18" s="7" t="str">
        <f>[1]Info!$B$2</f>
        <v>920</v>
      </c>
      <c r="B18" s="7" t="s">
        <v>31</v>
      </c>
      <c r="C18" s="116" t="s">
        <v>131</v>
      </c>
      <c r="D18" s="117" t="s">
        <v>33</v>
      </c>
      <c r="E18" s="121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2">
        <f>SUM(E18:P18)</f>
        <v>0</v>
      </c>
    </row>
    <row r="19" spans="1:17" ht="31.5">
      <c r="A19" s="7" t="str">
        <f>[1]Info!$B$2</f>
        <v>920</v>
      </c>
      <c r="B19" s="7" t="s">
        <v>31</v>
      </c>
      <c r="C19" s="116" t="s">
        <v>132</v>
      </c>
      <c r="D19" s="117" t="s">
        <v>34</v>
      </c>
      <c r="E19" s="123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2">
        <f>SUM(E19:P19)</f>
        <v>0</v>
      </c>
    </row>
    <row r="20" spans="1:17" ht="15.75">
      <c r="A20" s="7" t="str">
        <f>[1]Info!$B$2</f>
        <v>920</v>
      </c>
      <c r="B20" s="7" t="s">
        <v>31</v>
      </c>
      <c r="C20" s="116" t="s">
        <v>133</v>
      </c>
      <c r="D20" s="117" t="s">
        <v>35</v>
      </c>
      <c r="E20" s="121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2">
        <f>SUM(E20:P20)</f>
        <v>0</v>
      </c>
    </row>
    <row r="21" spans="1:17" ht="15.75">
      <c r="A21" s="7" t="str">
        <f>[1]Info!$B$2</f>
        <v>920</v>
      </c>
      <c r="B21" s="7" t="s">
        <v>31</v>
      </c>
      <c r="C21" s="125" t="s">
        <v>134</v>
      </c>
      <c r="D21" s="117" t="s">
        <v>36</v>
      </c>
      <c r="E21" s="126">
        <f>+E22+E23+E24</f>
        <v>0</v>
      </c>
      <c r="F21" s="127">
        <f>+F22+F23+F24</f>
        <v>0</v>
      </c>
      <c r="G21" s="127">
        <f t="shared" ref="G21:P21" si="0">+G22+G23+G24</f>
        <v>0</v>
      </c>
      <c r="H21" s="127">
        <f t="shared" si="0"/>
        <v>0</v>
      </c>
      <c r="I21" s="127">
        <f t="shared" si="0"/>
        <v>0</v>
      </c>
      <c r="J21" s="127">
        <f t="shared" si="0"/>
        <v>0</v>
      </c>
      <c r="K21" s="127">
        <f t="shared" si="0"/>
        <v>0</v>
      </c>
      <c r="L21" s="127">
        <f t="shared" si="0"/>
        <v>0</v>
      </c>
      <c r="M21" s="127">
        <f t="shared" si="0"/>
        <v>0</v>
      </c>
      <c r="N21" s="127">
        <f t="shared" si="0"/>
        <v>0</v>
      </c>
      <c r="O21" s="127">
        <f t="shared" si="0"/>
        <v>0</v>
      </c>
      <c r="P21" s="127">
        <f t="shared" si="0"/>
        <v>0</v>
      </c>
      <c r="Q21" s="122">
        <f t="shared" ref="Q21:Q28" si="1">SUM(E21:P21)</f>
        <v>0</v>
      </c>
    </row>
    <row r="22" spans="1:17" ht="15.75">
      <c r="A22" s="7" t="str">
        <f>[1]Info!$B$2</f>
        <v>920</v>
      </c>
      <c r="B22" s="7" t="s">
        <v>31</v>
      </c>
      <c r="C22" s="128" t="s">
        <v>37</v>
      </c>
      <c r="D22" s="129" t="s">
        <v>38</v>
      </c>
      <c r="E22" s="121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22">
        <f t="shared" si="1"/>
        <v>0</v>
      </c>
    </row>
    <row r="23" spans="1:17" ht="15.75">
      <c r="A23" s="7" t="str">
        <f>[1]Info!$B$2</f>
        <v>920</v>
      </c>
      <c r="B23" s="7" t="s">
        <v>31</v>
      </c>
      <c r="C23" s="128" t="s">
        <v>39</v>
      </c>
      <c r="D23" s="129" t="s">
        <v>40</v>
      </c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2">
        <f t="shared" si="1"/>
        <v>0</v>
      </c>
    </row>
    <row r="24" spans="1:17" ht="31.5">
      <c r="A24" s="7" t="str">
        <f>[1]Info!$B$2</f>
        <v>920</v>
      </c>
      <c r="B24" s="7" t="s">
        <v>31</v>
      </c>
      <c r="C24" s="128" t="s">
        <v>41</v>
      </c>
      <c r="D24" s="129" t="s">
        <v>42</v>
      </c>
      <c r="E24" s="123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2">
        <f t="shared" si="1"/>
        <v>0</v>
      </c>
    </row>
    <row r="25" spans="1:17" ht="15.75">
      <c r="A25" s="7" t="str">
        <f>[1]Info!$B$2</f>
        <v>920</v>
      </c>
      <c r="B25" s="7" t="s">
        <v>31</v>
      </c>
      <c r="C25" s="125" t="s">
        <v>135</v>
      </c>
      <c r="D25" s="117" t="s">
        <v>43</v>
      </c>
      <c r="E25" s="130">
        <f>+E26+E27+E28</f>
        <v>0</v>
      </c>
      <c r="F25" s="131">
        <f>+F26+F27+F28</f>
        <v>0</v>
      </c>
      <c r="G25" s="131">
        <f t="shared" ref="G25:P25" si="2">+G26+G27+G28</f>
        <v>0</v>
      </c>
      <c r="H25" s="131">
        <f t="shared" si="2"/>
        <v>0</v>
      </c>
      <c r="I25" s="131">
        <f t="shared" si="2"/>
        <v>0</v>
      </c>
      <c r="J25" s="131">
        <f t="shared" si="2"/>
        <v>0</v>
      </c>
      <c r="K25" s="131">
        <f t="shared" si="2"/>
        <v>0</v>
      </c>
      <c r="L25" s="131">
        <f t="shared" si="2"/>
        <v>0</v>
      </c>
      <c r="M25" s="131">
        <f t="shared" si="2"/>
        <v>0</v>
      </c>
      <c r="N25" s="131">
        <f t="shared" si="2"/>
        <v>0</v>
      </c>
      <c r="O25" s="131">
        <f t="shared" si="2"/>
        <v>0</v>
      </c>
      <c r="P25" s="131">
        <f t="shared" si="2"/>
        <v>0</v>
      </c>
      <c r="Q25" s="122">
        <f t="shared" si="1"/>
        <v>0</v>
      </c>
    </row>
    <row r="26" spans="1:17" ht="15.75">
      <c r="A26" s="7" t="str">
        <f>[1]Info!$B$2</f>
        <v>920</v>
      </c>
      <c r="B26" s="7" t="s">
        <v>31</v>
      </c>
      <c r="C26" s="128" t="s">
        <v>44</v>
      </c>
      <c r="D26" s="117" t="s">
        <v>45</v>
      </c>
      <c r="E26" s="123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2">
        <f t="shared" si="1"/>
        <v>0</v>
      </c>
    </row>
    <row r="27" spans="1:17" ht="15.75">
      <c r="A27" s="7" t="str">
        <f>[1]Info!$B$2</f>
        <v>920</v>
      </c>
      <c r="B27" s="7" t="s">
        <v>31</v>
      </c>
      <c r="C27" s="128" t="s">
        <v>46</v>
      </c>
      <c r="D27" s="117" t="s">
        <v>47</v>
      </c>
      <c r="E27" s="123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2">
        <f t="shared" si="1"/>
        <v>0</v>
      </c>
    </row>
    <row r="28" spans="1:17" ht="15.75">
      <c r="A28" s="7" t="str">
        <f>[1]Info!$B$2</f>
        <v>920</v>
      </c>
      <c r="B28" s="7" t="s">
        <v>31</v>
      </c>
      <c r="C28" s="128" t="s">
        <v>48</v>
      </c>
      <c r="D28" s="117" t="s">
        <v>49</v>
      </c>
      <c r="E28" s="123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2">
        <f t="shared" si="1"/>
        <v>0</v>
      </c>
    </row>
    <row r="29" spans="1:17" ht="16.5" thickBot="1">
      <c r="A29" s="7" t="str">
        <f>[1]Info!$B$2</f>
        <v>920</v>
      </c>
      <c r="B29" s="7" t="s">
        <v>31</v>
      </c>
      <c r="C29" s="132" t="s">
        <v>136</v>
      </c>
      <c r="D29" s="133" t="s">
        <v>27</v>
      </c>
      <c r="E29" s="134">
        <f>+E17+E18+E19+E20+E21+E25</f>
        <v>0</v>
      </c>
      <c r="F29" s="135">
        <f>+F17+F18+F19+F20+F21+F25</f>
        <v>0</v>
      </c>
      <c r="G29" s="135">
        <f t="shared" ref="G29:O29" si="3">+G17+G18+G19+G20+G21+G25</f>
        <v>0</v>
      </c>
      <c r="H29" s="135">
        <f t="shared" si="3"/>
        <v>0</v>
      </c>
      <c r="I29" s="135">
        <f t="shared" si="3"/>
        <v>0</v>
      </c>
      <c r="J29" s="135">
        <f t="shared" si="3"/>
        <v>0</v>
      </c>
      <c r="K29" s="135">
        <f t="shared" si="3"/>
        <v>0</v>
      </c>
      <c r="L29" s="135">
        <f t="shared" si="3"/>
        <v>0</v>
      </c>
      <c r="M29" s="135">
        <f t="shared" si="3"/>
        <v>0</v>
      </c>
      <c r="N29" s="135">
        <f t="shared" si="3"/>
        <v>0</v>
      </c>
      <c r="O29" s="135">
        <f t="shared" si="3"/>
        <v>0</v>
      </c>
      <c r="P29" s="135">
        <f>+P17+P18+P19+P20+P21+P25</f>
        <v>0</v>
      </c>
      <c r="Q29" s="136">
        <f>+Q17+Q18+Q19+Q20+Q21+Q25</f>
        <v>0</v>
      </c>
    </row>
    <row r="30" spans="1:17" ht="16.5" thickBot="1">
      <c r="A30" s="7" t="str">
        <f>[1]Info!$B$2</f>
        <v>920</v>
      </c>
      <c r="B30" s="7" t="s">
        <v>31</v>
      </c>
      <c r="C30" s="137"/>
      <c r="D30" s="192" t="s">
        <v>50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4"/>
    </row>
    <row r="31" spans="1:17" ht="15.75">
      <c r="A31" s="7" t="str">
        <f>[1]Info!$B$2</f>
        <v>920</v>
      </c>
      <c r="B31" s="7" t="s">
        <v>31</v>
      </c>
      <c r="C31" s="116" t="s">
        <v>137</v>
      </c>
      <c r="D31" s="138" t="s">
        <v>51</v>
      </c>
      <c r="E31" s="118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>
        <f>SUM(E31:P31)</f>
        <v>0</v>
      </c>
    </row>
    <row r="32" spans="1:17" ht="15.75">
      <c r="A32" s="7" t="str">
        <f>[1]Info!$B$2</f>
        <v>920</v>
      </c>
      <c r="B32" s="7" t="s">
        <v>31</v>
      </c>
      <c r="C32" s="125" t="s">
        <v>138</v>
      </c>
      <c r="D32" s="138" t="s">
        <v>52</v>
      </c>
      <c r="E32" s="139"/>
      <c r="F32" s="140"/>
      <c r="G32" s="141"/>
      <c r="H32" s="141"/>
      <c r="I32" s="141"/>
      <c r="J32" s="140"/>
      <c r="K32" s="140"/>
      <c r="L32" s="140"/>
      <c r="M32" s="141"/>
      <c r="N32" s="141"/>
      <c r="O32" s="141"/>
      <c r="P32" s="141"/>
      <c r="Q32" s="142"/>
    </row>
    <row r="33" spans="1:17" ht="15.75">
      <c r="A33" s="7" t="str">
        <f>[1]Info!$B$2</f>
        <v>920</v>
      </c>
      <c r="B33" s="7" t="s">
        <v>31</v>
      </c>
      <c r="C33" s="116" t="s">
        <v>139</v>
      </c>
      <c r="D33" s="138" t="s">
        <v>53</v>
      </c>
      <c r="E33" s="126">
        <f>+E34+E35+E36+E37</f>
        <v>0</v>
      </c>
      <c r="F33" s="127">
        <f t="shared" ref="F33:P33" si="4">+F34+F35+F36+F37</f>
        <v>0</v>
      </c>
      <c r="G33" s="127">
        <f t="shared" si="4"/>
        <v>0</v>
      </c>
      <c r="H33" s="127">
        <f t="shared" si="4"/>
        <v>0</v>
      </c>
      <c r="I33" s="127">
        <f t="shared" si="4"/>
        <v>0</v>
      </c>
      <c r="J33" s="127">
        <f t="shared" si="4"/>
        <v>0</v>
      </c>
      <c r="K33" s="127">
        <f t="shared" si="4"/>
        <v>0</v>
      </c>
      <c r="L33" s="127">
        <f t="shared" si="4"/>
        <v>0</v>
      </c>
      <c r="M33" s="127">
        <f t="shared" si="4"/>
        <v>0</v>
      </c>
      <c r="N33" s="127">
        <f t="shared" si="4"/>
        <v>0</v>
      </c>
      <c r="O33" s="127">
        <f t="shared" si="4"/>
        <v>0</v>
      </c>
      <c r="P33" s="127">
        <f t="shared" si="4"/>
        <v>0</v>
      </c>
      <c r="Q33" s="122">
        <f t="shared" ref="Q33:Q41" si="5">SUM(E33:P33)</f>
        <v>0</v>
      </c>
    </row>
    <row r="34" spans="1:17" ht="15.75">
      <c r="A34" s="7" t="str">
        <f>[1]Info!$B$2</f>
        <v>920</v>
      </c>
      <c r="B34" s="7" t="s">
        <v>31</v>
      </c>
      <c r="C34" s="128" t="s">
        <v>54</v>
      </c>
      <c r="D34" s="143" t="s">
        <v>55</v>
      </c>
      <c r="E34" s="121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22">
        <f t="shared" si="5"/>
        <v>0</v>
      </c>
    </row>
    <row r="35" spans="1:17" ht="15.75">
      <c r="A35" s="7" t="str">
        <f>[1]Info!$B$2</f>
        <v>920</v>
      </c>
      <c r="B35" s="7" t="s">
        <v>31</v>
      </c>
      <c r="C35" s="128" t="s">
        <v>56</v>
      </c>
      <c r="D35" s="143" t="s">
        <v>57</v>
      </c>
      <c r="E35" s="121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22">
        <f t="shared" si="5"/>
        <v>0</v>
      </c>
    </row>
    <row r="36" spans="1:17" ht="31.5">
      <c r="A36" s="7" t="str">
        <f>[1]Info!$B$2</f>
        <v>920</v>
      </c>
      <c r="B36" s="7" t="s">
        <v>31</v>
      </c>
      <c r="C36" s="128" t="s">
        <v>58</v>
      </c>
      <c r="D36" s="143" t="s">
        <v>59</v>
      </c>
      <c r="E36" s="121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2">
        <f t="shared" si="5"/>
        <v>0</v>
      </c>
    </row>
    <row r="37" spans="1:17" ht="15.75">
      <c r="A37" s="7" t="str">
        <f>[1]Info!$B$2</f>
        <v>920</v>
      </c>
      <c r="B37" s="7" t="s">
        <v>31</v>
      </c>
      <c r="C37" s="128" t="s">
        <v>60</v>
      </c>
      <c r="D37" s="143" t="s">
        <v>61</v>
      </c>
      <c r="E37" s="121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2">
        <f t="shared" si="5"/>
        <v>0</v>
      </c>
    </row>
    <row r="38" spans="1:17" ht="15.75">
      <c r="A38" s="7" t="str">
        <f>[1]Info!$B$2</f>
        <v>920</v>
      </c>
      <c r="B38" s="7" t="s">
        <v>31</v>
      </c>
      <c r="C38" s="116" t="s">
        <v>140</v>
      </c>
      <c r="D38" s="138" t="s">
        <v>62</v>
      </c>
      <c r="E38" s="126">
        <f>+E39+E40+E41</f>
        <v>0</v>
      </c>
      <c r="F38" s="127">
        <f t="shared" ref="F38:P38" si="6">+F39+F40+F41</f>
        <v>0</v>
      </c>
      <c r="G38" s="127">
        <f t="shared" si="6"/>
        <v>0</v>
      </c>
      <c r="H38" s="127">
        <f t="shared" si="6"/>
        <v>0</v>
      </c>
      <c r="I38" s="127">
        <f t="shared" si="6"/>
        <v>0</v>
      </c>
      <c r="J38" s="127">
        <f t="shared" si="6"/>
        <v>0</v>
      </c>
      <c r="K38" s="127">
        <f t="shared" si="6"/>
        <v>0</v>
      </c>
      <c r="L38" s="127">
        <f t="shared" si="6"/>
        <v>0</v>
      </c>
      <c r="M38" s="127">
        <f t="shared" si="6"/>
        <v>0</v>
      </c>
      <c r="N38" s="127">
        <f t="shared" si="6"/>
        <v>0</v>
      </c>
      <c r="O38" s="127">
        <f t="shared" si="6"/>
        <v>0</v>
      </c>
      <c r="P38" s="127">
        <f t="shared" si="6"/>
        <v>0</v>
      </c>
      <c r="Q38" s="122">
        <f t="shared" si="5"/>
        <v>0</v>
      </c>
    </row>
    <row r="39" spans="1:17" ht="15.75">
      <c r="A39" s="7" t="str">
        <f>[1]Info!$B$2</f>
        <v>920</v>
      </c>
      <c r="B39" s="7" t="s">
        <v>31</v>
      </c>
      <c r="C39" s="128" t="s">
        <v>63</v>
      </c>
      <c r="D39" s="143" t="s">
        <v>55</v>
      </c>
      <c r="E39" s="121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2">
        <f t="shared" si="5"/>
        <v>0</v>
      </c>
    </row>
    <row r="40" spans="1:17" ht="15.75">
      <c r="A40" s="7" t="str">
        <f>[1]Info!$B$2</f>
        <v>920</v>
      </c>
      <c r="B40" s="7" t="s">
        <v>31</v>
      </c>
      <c r="C40" s="128" t="s">
        <v>64</v>
      </c>
      <c r="D40" s="143" t="s">
        <v>57</v>
      </c>
      <c r="E40" s="121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2">
        <f t="shared" si="5"/>
        <v>0</v>
      </c>
    </row>
    <row r="41" spans="1:17" ht="15.75">
      <c r="A41" s="7" t="str">
        <f>[1]Info!$B$2</f>
        <v>920</v>
      </c>
      <c r="B41" s="7" t="s">
        <v>31</v>
      </c>
      <c r="C41" s="128" t="s">
        <v>65</v>
      </c>
      <c r="D41" s="143" t="s">
        <v>61</v>
      </c>
      <c r="E41" s="121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2">
        <f t="shared" si="5"/>
        <v>0</v>
      </c>
    </row>
    <row r="42" spans="1:17" ht="15.75">
      <c r="A42" s="7" t="str">
        <f>[1]Info!$B$2</f>
        <v>920</v>
      </c>
      <c r="B42" s="7" t="s">
        <v>31</v>
      </c>
      <c r="C42" s="116" t="s">
        <v>141</v>
      </c>
      <c r="D42" s="138" t="s">
        <v>66</v>
      </c>
      <c r="E42" s="123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22">
        <f>SUM(E42:P42)</f>
        <v>0</v>
      </c>
    </row>
    <row r="43" spans="1:17" ht="15.75">
      <c r="A43" s="7" t="str">
        <f>[1]Info!$B$2</f>
        <v>920</v>
      </c>
      <c r="B43" s="7" t="s">
        <v>31</v>
      </c>
      <c r="C43" s="116" t="s">
        <v>142</v>
      </c>
      <c r="D43" s="138" t="s">
        <v>67</v>
      </c>
      <c r="E43" s="139"/>
      <c r="F43" s="140"/>
      <c r="G43" s="141"/>
      <c r="H43" s="141"/>
      <c r="I43" s="141"/>
      <c r="J43" s="140"/>
      <c r="K43" s="140"/>
      <c r="L43" s="140"/>
      <c r="M43" s="141"/>
      <c r="N43" s="141"/>
      <c r="O43" s="141"/>
      <c r="P43" s="141"/>
      <c r="Q43" s="146"/>
    </row>
    <row r="44" spans="1:17" ht="31.5">
      <c r="A44" s="7" t="str">
        <f>[1]Info!$B$2</f>
        <v>920</v>
      </c>
      <c r="B44" s="7" t="s">
        <v>31</v>
      </c>
      <c r="C44" s="125" t="s">
        <v>143</v>
      </c>
      <c r="D44" s="138" t="s">
        <v>68</v>
      </c>
      <c r="E44" s="121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2">
        <f>SUM(E44:P44)</f>
        <v>0</v>
      </c>
    </row>
    <row r="45" spans="1:17" ht="47.25">
      <c r="A45" s="7" t="str">
        <f>[1]Info!$B$2</f>
        <v>920</v>
      </c>
      <c r="B45" s="7" t="s">
        <v>31</v>
      </c>
      <c r="C45" s="125" t="s">
        <v>144</v>
      </c>
      <c r="D45" s="138" t="s">
        <v>69</v>
      </c>
      <c r="E45" s="123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22">
        <f>SUM(E45:P45)</f>
        <v>0</v>
      </c>
    </row>
    <row r="46" spans="1:17" ht="47.25">
      <c r="A46" s="7" t="str">
        <f>[1]Info!$B$2</f>
        <v>920</v>
      </c>
      <c r="B46" s="7" t="s">
        <v>31</v>
      </c>
      <c r="C46" s="128" t="s">
        <v>70</v>
      </c>
      <c r="D46" s="138" t="s">
        <v>71</v>
      </c>
      <c r="E46" s="123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22">
        <f>SUM(E46:P46)</f>
        <v>0</v>
      </c>
    </row>
    <row r="47" spans="1:17" ht="15.75">
      <c r="A47" s="7" t="str">
        <f>[1]Info!$B$2</f>
        <v>920</v>
      </c>
      <c r="B47" s="7" t="s">
        <v>31</v>
      </c>
      <c r="C47" s="116">
        <v>20500</v>
      </c>
      <c r="D47" s="138" t="s">
        <v>72</v>
      </c>
      <c r="E47" s="121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2">
        <f>SUM(E47:P47)</f>
        <v>0</v>
      </c>
    </row>
    <row r="48" spans="1:17" ht="15.75">
      <c r="A48" s="7" t="str">
        <f>[1]Info!$B$2</f>
        <v>920</v>
      </c>
      <c r="B48" s="7" t="s">
        <v>31</v>
      </c>
      <c r="C48" s="125" t="s">
        <v>145</v>
      </c>
      <c r="D48" s="138" t="s">
        <v>73</v>
      </c>
      <c r="E48" s="139"/>
      <c r="F48" s="140"/>
      <c r="G48" s="141"/>
      <c r="H48" s="141"/>
      <c r="I48" s="141"/>
      <c r="J48" s="140"/>
      <c r="K48" s="140"/>
      <c r="L48" s="140"/>
      <c r="M48" s="141"/>
      <c r="N48" s="141"/>
      <c r="O48" s="141"/>
      <c r="P48" s="141"/>
      <c r="Q48" s="146"/>
    </row>
    <row r="49" spans="1:17" ht="15.75">
      <c r="A49" s="7" t="str">
        <f>[1]Info!$B$2</f>
        <v>920</v>
      </c>
      <c r="B49" s="7" t="s">
        <v>31</v>
      </c>
      <c r="C49" s="116" t="s">
        <v>146</v>
      </c>
      <c r="D49" s="138" t="s">
        <v>74</v>
      </c>
      <c r="E49" s="123">
        <v>4</v>
      </c>
      <c r="F49" s="145">
        <v>2</v>
      </c>
      <c r="G49" s="145"/>
      <c r="H49" s="145"/>
      <c r="I49" s="145">
        <v>72</v>
      </c>
      <c r="J49" s="145">
        <v>117</v>
      </c>
      <c r="K49" s="145"/>
      <c r="L49" s="145"/>
      <c r="M49" s="145">
        <v>10</v>
      </c>
      <c r="N49" s="145">
        <v>26</v>
      </c>
      <c r="O49" s="145"/>
      <c r="P49" s="145">
        <v>26</v>
      </c>
      <c r="Q49" s="122">
        <f>SUM(E49:P49)</f>
        <v>257</v>
      </c>
    </row>
    <row r="50" spans="1:17" ht="15.75">
      <c r="A50" s="7" t="str">
        <f>[1]Info!$B$2</f>
        <v>920</v>
      </c>
      <c r="B50" s="7" t="s">
        <v>31</v>
      </c>
      <c r="C50" s="116" t="s">
        <v>147</v>
      </c>
      <c r="D50" s="138" t="s">
        <v>75</v>
      </c>
      <c r="E50" s="123">
        <v>75</v>
      </c>
      <c r="F50" s="145">
        <v>1</v>
      </c>
      <c r="G50" s="145"/>
      <c r="H50" s="145"/>
      <c r="I50" s="145">
        <v>33</v>
      </c>
      <c r="J50" s="145">
        <v>172</v>
      </c>
      <c r="K50" s="145"/>
      <c r="L50" s="145">
        <v>40</v>
      </c>
      <c r="M50" s="145">
        <v>16</v>
      </c>
      <c r="N50" s="145">
        <v>14</v>
      </c>
      <c r="O50" s="145"/>
      <c r="P50" s="145">
        <v>40</v>
      </c>
      <c r="Q50" s="122">
        <f>SUM(E50:P50)</f>
        <v>391</v>
      </c>
    </row>
    <row r="51" spans="1:17" ht="31.5">
      <c r="A51" s="7" t="str">
        <f>[1]Info!$B$2</f>
        <v>920</v>
      </c>
      <c r="B51" s="7" t="s">
        <v>31</v>
      </c>
      <c r="C51" s="116" t="s">
        <v>148</v>
      </c>
      <c r="D51" s="138" t="s">
        <v>76</v>
      </c>
      <c r="E51" s="123">
        <v>5</v>
      </c>
      <c r="F51" s="145">
        <v>3</v>
      </c>
      <c r="G51" s="145"/>
      <c r="H51" s="145"/>
      <c r="I51" s="145">
        <v>90</v>
      </c>
      <c r="J51" s="145">
        <v>172</v>
      </c>
      <c r="K51" s="145"/>
      <c r="L51" s="145"/>
      <c r="M51" s="145">
        <v>15</v>
      </c>
      <c r="N51" s="145">
        <v>50</v>
      </c>
      <c r="O51" s="145"/>
      <c r="P51" s="145">
        <v>36</v>
      </c>
      <c r="Q51" s="122">
        <f>SUM(E51:P51)</f>
        <v>371</v>
      </c>
    </row>
    <row r="52" spans="1:17" ht="15.75">
      <c r="A52" s="7" t="str">
        <f>[1]Info!$B$2</f>
        <v>920</v>
      </c>
      <c r="B52" s="7" t="s">
        <v>31</v>
      </c>
      <c r="C52" s="116" t="s">
        <v>149</v>
      </c>
      <c r="D52" s="138" t="s">
        <v>77</v>
      </c>
      <c r="E52" s="121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2">
        <f>SUM(E52:P52)</f>
        <v>0</v>
      </c>
    </row>
    <row r="53" spans="1:17" ht="31.5">
      <c r="A53" s="7" t="str">
        <f>[1]Info!$B$2</f>
        <v>920</v>
      </c>
      <c r="B53" s="7" t="s">
        <v>31</v>
      </c>
      <c r="C53" s="116" t="s">
        <v>150</v>
      </c>
      <c r="D53" s="147" t="s">
        <v>78</v>
      </c>
      <c r="E53" s="139"/>
      <c r="F53" s="140"/>
      <c r="G53" s="141"/>
      <c r="H53" s="141"/>
      <c r="I53" s="141"/>
      <c r="J53" s="140"/>
      <c r="K53" s="140"/>
      <c r="L53" s="140"/>
      <c r="M53" s="141"/>
      <c r="N53" s="141"/>
      <c r="O53" s="141"/>
      <c r="P53" s="141"/>
      <c r="Q53" s="146"/>
    </row>
    <row r="54" spans="1:17" ht="31.5">
      <c r="A54" s="7" t="str">
        <f>[1]Info!$B$2</f>
        <v>920</v>
      </c>
      <c r="B54" s="7" t="s">
        <v>31</v>
      </c>
      <c r="C54" s="116" t="s">
        <v>151</v>
      </c>
      <c r="D54" s="147" t="s">
        <v>79</v>
      </c>
      <c r="E54" s="123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22">
        <f t="shared" ref="Q54:Q63" si="7">SUM(E54:P54)</f>
        <v>0</v>
      </c>
    </row>
    <row r="55" spans="1:17" ht="31.5">
      <c r="A55" s="7" t="str">
        <f>[1]Info!$B$2</f>
        <v>920</v>
      </c>
      <c r="B55" s="7" t="s">
        <v>31</v>
      </c>
      <c r="C55" s="116" t="s">
        <v>152</v>
      </c>
      <c r="D55" s="147" t="s">
        <v>80</v>
      </c>
      <c r="E55" s="121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22">
        <f t="shared" si="7"/>
        <v>0</v>
      </c>
    </row>
    <row r="56" spans="1:17" ht="15.75">
      <c r="A56" s="7" t="str">
        <f>[1]Info!$B$2</f>
        <v>920</v>
      </c>
      <c r="B56" s="7" t="s">
        <v>31</v>
      </c>
      <c r="C56" s="116" t="s">
        <v>153</v>
      </c>
      <c r="D56" s="147" t="s">
        <v>81</v>
      </c>
      <c r="E56" s="130">
        <f>+E57+E58</f>
        <v>0</v>
      </c>
      <c r="F56" s="131">
        <f>+F57+F58</f>
        <v>0</v>
      </c>
      <c r="G56" s="131">
        <f t="shared" ref="G56:P56" si="8">+G57+G58</f>
        <v>0</v>
      </c>
      <c r="H56" s="131">
        <f t="shared" si="8"/>
        <v>0</v>
      </c>
      <c r="I56" s="131">
        <f t="shared" si="8"/>
        <v>0</v>
      </c>
      <c r="J56" s="131">
        <f t="shared" si="8"/>
        <v>0</v>
      </c>
      <c r="K56" s="131">
        <f t="shared" si="8"/>
        <v>0</v>
      </c>
      <c r="L56" s="131">
        <f t="shared" si="8"/>
        <v>0</v>
      </c>
      <c r="M56" s="131">
        <f t="shared" si="8"/>
        <v>0</v>
      </c>
      <c r="N56" s="131">
        <f t="shared" si="8"/>
        <v>0</v>
      </c>
      <c r="O56" s="131">
        <f t="shared" si="8"/>
        <v>0</v>
      </c>
      <c r="P56" s="131">
        <f t="shared" si="8"/>
        <v>0</v>
      </c>
      <c r="Q56" s="122">
        <f>SUM(E56:P56)</f>
        <v>0</v>
      </c>
    </row>
    <row r="57" spans="1:17" ht="31.5">
      <c r="A57" s="7" t="str">
        <f>[1]Info!$B$2</f>
        <v>920</v>
      </c>
      <c r="B57" s="7" t="s">
        <v>31</v>
      </c>
      <c r="C57" s="148" t="s">
        <v>82</v>
      </c>
      <c r="D57" s="147" t="s">
        <v>83</v>
      </c>
      <c r="E57" s="123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22">
        <f>SUM(E57:P57)</f>
        <v>0</v>
      </c>
    </row>
    <row r="58" spans="1:17" ht="31.5">
      <c r="A58" s="7" t="str">
        <f>[1]Info!$B$2</f>
        <v>920</v>
      </c>
      <c r="B58" s="7" t="s">
        <v>31</v>
      </c>
      <c r="C58" s="148" t="s">
        <v>84</v>
      </c>
      <c r="D58" s="147" t="s">
        <v>85</v>
      </c>
      <c r="E58" s="123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22">
        <f>SUM(E58:P58)</f>
        <v>0</v>
      </c>
    </row>
    <row r="59" spans="1:17" ht="15.75">
      <c r="A59" s="7" t="str">
        <f>[1]Info!$B$2</f>
        <v>920</v>
      </c>
      <c r="B59" s="7" t="s">
        <v>31</v>
      </c>
      <c r="C59" s="116" t="s">
        <v>154</v>
      </c>
      <c r="D59" s="147" t="s">
        <v>86</v>
      </c>
      <c r="E59" s="121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2">
        <f t="shared" si="7"/>
        <v>0</v>
      </c>
    </row>
    <row r="60" spans="1:17" ht="15.75">
      <c r="A60" s="7" t="str">
        <f>[1]Info!$B$2</f>
        <v>920</v>
      </c>
      <c r="B60" s="7" t="s">
        <v>31</v>
      </c>
      <c r="C60" s="116" t="s">
        <v>155</v>
      </c>
      <c r="D60" s="147" t="s">
        <v>87</v>
      </c>
      <c r="E60" s="123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22">
        <f t="shared" si="7"/>
        <v>0</v>
      </c>
    </row>
    <row r="61" spans="1:17" ht="15.75">
      <c r="A61" s="7" t="str">
        <f>[1]Info!$B$2</f>
        <v>920</v>
      </c>
      <c r="B61" s="7" t="s">
        <v>31</v>
      </c>
      <c r="C61" s="116" t="s">
        <v>156</v>
      </c>
      <c r="D61" s="147" t="s">
        <v>88</v>
      </c>
      <c r="E61" s="121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22">
        <f t="shared" si="7"/>
        <v>0</v>
      </c>
    </row>
    <row r="62" spans="1:17" ht="15.75">
      <c r="A62" s="7" t="str">
        <f>[1]Info!$B$2</f>
        <v>920</v>
      </c>
      <c r="B62" s="7" t="s">
        <v>31</v>
      </c>
      <c r="C62" s="116" t="s">
        <v>157</v>
      </c>
      <c r="D62" s="138" t="s">
        <v>89</v>
      </c>
      <c r="E62" s="123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22">
        <f t="shared" si="7"/>
        <v>0</v>
      </c>
    </row>
    <row r="63" spans="1:17" ht="15.75">
      <c r="A63" s="7" t="str">
        <f>[1]Info!$B$2</f>
        <v>920</v>
      </c>
      <c r="B63" s="7" t="s">
        <v>31</v>
      </c>
      <c r="C63" s="116" t="s">
        <v>158</v>
      </c>
      <c r="D63" s="138" t="s">
        <v>90</v>
      </c>
      <c r="E63" s="121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22">
        <f t="shared" si="7"/>
        <v>0</v>
      </c>
    </row>
    <row r="64" spans="1:17" ht="15.75">
      <c r="A64" s="7" t="str">
        <f>[1]Info!$B$2</f>
        <v>920</v>
      </c>
      <c r="B64" s="7" t="s">
        <v>31</v>
      </c>
      <c r="C64" s="125" t="s">
        <v>159</v>
      </c>
      <c r="D64" s="138" t="s">
        <v>91</v>
      </c>
      <c r="E64" s="149"/>
      <c r="F64" s="150"/>
      <c r="G64" s="151"/>
      <c r="H64" s="151"/>
      <c r="I64" s="151"/>
      <c r="J64" s="150"/>
      <c r="K64" s="150"/>
      <c r="L64" s="150"/>
      <c r="M64" s="151"/>
      <c r="N64" s="151"/>
      <c r="O64" s="151"/>
      <c r="P64" s="151"/>
      <c r="Q64" s="146"/>
    </row>
    <row r="65" spans="1:17" ht="15.75">
      <c r="A65" s="7" t="str">
        <f>[1]Info!$B$2</f>
        <v>920</v>
      </c>
      <c r="B65" s="7" t="s">
        <v>31</v>
      </c>
      <c r="C65" s="116" t="s">
        <v>160</v>
      </c>
      <c r="D65" s="138" t="s">
        <v>81</v>
      </c>
      <c r="E65" s="130">
        <f>+E66+E67</f>
        <v>0</v>
      </c>
      <c r="F65" s="131">
        <f>+F66+F67</f>
        <v>0</v>
      </c>
      <c r="G65" s="131">
        <f t="shared" ref="G65:P65" si="9">+G66+G67</f>
        <v>0</v>
      </c>
      <c r="H65" s="131">
        <f t="shared" si="9"/>
        <v>0</v>
      </c>
      <c r="I65" s="131">
        <f t="shared" si="9"/>
        <v>0</v>
      </c>
      <c r="J65" s="131">
        <f t="shared" si="9"/>
        <v>0</v>
      </c>
      <c r="K65" s="131">
        <f t="shared" si="9"/>
        <v>0</v>
      </c>
      <c r="L65" s="131">
        <f t="shared" si="9"/>
        <v>0</v>
      </c>
      <c r="M65" s="131">
        <f t="shared" si="9"/>
        <v>0</v>
      </c>
      <c r="N65" s="131">
        <f t="shared" si="9"/>
        <v>0</v>
      </c>
      <c r="O65" s="131">
        <f t="shared" si="9"/>
        <v>0</v>
      </c>
      <c r="P65" s="131">
        <f t="shared" si="9"/>
        <v>0</v>
      </c>
      <c r="Q65" s="122">
        <f>SUM(E65:P65)</f>
        <v>0</v>
      </c>
    </row>
    <row r="66" spans="1:17" ht="31.5">
      <c r="A66" s="7" t="str">
        <f>[1]Info!$B$2</f>
        <v>920</v>
      </c>
      <c r="B66" s="7" t="s">
        <v>31</v>
      </c>
      <c r="C66" s="148" t="s">
        <v>92</v>
      </c>
      <c r="D66" s="147" t="s">
        <v>83</v>
      </c>
      <c r="E66" s="123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22">
        <f t="shared" ref="Q66:Q72" si="10">SUM(E66:P66)</f>
        <v>0</v>
      </c>
    </row>
    <row r="67" spans="1:17" ht="31.5">
      <c r="A67" s="7" t="str">
        <f>[1]Info!$B$2</f>
        <v>920</v>
      </c>
      <c r="B67" s="7" t="s">
        <v>31</v>
      </c>
      <c r="C67" s="148" t="s">
        <v>93</v>
      </c>
      <c r="D67" s="147" t="s">
        <v>85</v>
      </c>
      <c r="E67" s="123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22">
        <f t="shared" si="10"/>
        <v>0</v>
      </c>
    </row>
    <row r="68" spans="1:17" ht="15.75">
      <c r="A68" s="7" t="str">
        <f>[1]Info!$B$2</f>
        <v>920</v>
      </c>
      <c r="B68" s="7" t="s">
        <v>31</v>
      </c>
      <c r="C68" s="116" t="s">
        <v>161</v>
      </c>
      <c r="D68" s="152" t="s">
        <v>86</v>
      </c>
      <c r="E68" s="121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2">
        <f t="shared" si="10"/>
        <v>0</v>
      </c>
    </row>
    <row r="69" spans="1:17" ht="15.75">
      <c r="A69" s="7" t="str">
        <f>[1]Info!$B$2</f>
        <v>920</v>
      </c>
      <c r="B69" s="7" t="s">
        <v>31</v>
      </c>
      <c r="C69" s="116" t="s">
        <v>162</v>
      </c>
      <c r="D69" s="138" t="s">
        <v>87</v>
      </c>
      <c r="E69" s="121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22">
        <f t="shared" si="10"/>
        <v>0</v>
      </c>
    </row>
    <row r="70" spans="1:17" ht="15.75">
      <c r="A70" s="7" t="str">
        <f>[1]Info!$B$2</f>
        <v>920</v>
      </c>
      <c r="B70" s="7" t="s">
        <v>31</v>
      </c>
      <c r="C70" s="116" t="s">
        <v>163</v>
      </c>
      <c r="D70" s="138" t="s">
        <v>88</v>
      </c>
      <c r="E70" s="121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2">
        <f t="shared" si="10"/>
        <v>0</v>
      </c>
    </row>
    <row r="71" spans="1:17" ht="15.75">
      <c r="A71" s="7" t="str">
        <f>[1]Info!$B$2</f>
        <v>920</v>
      </c>
      <c r="B71" s="7" t="s">
        <v>31</v>
      </c>
      <c r="C71" s="125" t="s">
        <v>164</v>
      </c>
      <c r="D71" s="138" t="s">
        <v>90</v>
      </c>
      <c r="E71" s="121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2">
        <f t="shared" si="10"/>
        <v>0</v>
      </c>
    </row>
    <row r="72" spans="1:17" ht="15.75">
      <c r="A72" s="7" t="str">
        <f>[1]Info!$B$2</f>
        <v>920</v>
      </c>
      <c r="B72" s="7" t="s">
        <v>31</v>
      </c>
      <c r="C72" s="116" t="s">
        <v>165</v>
      </c>
      <c r="D72" s="138" t="s">
        <v>89</v>
      </c>
      <c r="E72" s="123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22">
        <f t="shared" si="10"/>
        <v>0</v>
      </c>
    </row>
    <row r="73" spans="1:17" ht="15.75">
      <c r="A73" s="7" t="str">
        <f>[1]Info!$B$2</f>
        <v>920</v>
      </c>
      <c r="B73" s="7" t="s">
        <v>31</v>
      </c>
      <c r="C73" s="125" t="s">
        <v>166</v>
      </c>
      <c r="D73" s="138" t="s">
        <v>94</v>
      </c>
      <c r="E73" s="139"/>
      <c r="F73" s="140"/>
      <c r="G73" s="141"/>
      <c r="H73" s="141"/>
      <c r="I73" s="141"/>
      <c r="J73" s="140"/>
      <c r="K73" s="140"/>
      <c r="L73" s="140"/>
      <c r="M73" s="141"/>
      <c r="N73" s="141"/>
      <c r="O73" s="141"/>
      <c r="P73" s="141"/>
      <c r="Q73" s="146"/>
    </row>
    <row r="74" spans="1:17" ht="15.75">
      <c r="A74" s="7" t="str">
        <f>[1]Info!$B$2</f>
        <v>920</v>
      </c>
      <c r="B74" s="7" t="s">
        <v>31</v>
      </c>
      <c r="C74" s="116" t="s">
        <v>167</v>
      </c>
      <c r="D74" s="138" t="s">
        <v>95</v>
      </c>
      <c r="E74" s="123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22">
        <f t="shared" ref="Q74:Q80" si="11">SUM(E74:P74)</f>
        <v>0</v>
      </c>
    </row>
    <row r="75" spans="1:17" ht="15.75">
      <c r="A75" s="7" t="str">
        <f>[1]Info!$B$2</f>
        <v>920</v>
      </c>
      <c r="B75" s="7" t="s">
        <v>31</v>
      </c>
      <c r="C75" s="116" t="s">
        <v>168</v>
      </c>
      <c r="D75" s="138" t="s">
        <v>86</v>
      </c>
      <c r="E75" s="121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22">
        <f t="shared" si="11"/>
        <v>0</v>
      </c>
    </row>
    <row r="76" spans="1:17" ht="15.75">
      <c r="A76" s="7" t="str">
        <f>[1]Info!$B$2</f>
        <v>920</v>
      </c>
      <c r="B76" s="7" t="s">
        <v>31</v>
      </c>
      <c r="C76" s="116" t="s">
        <v>169</v>
      </c>
      <c r="D76" s="138" t="s">
        <v>87</v>
      </c>
      <c r="E76" s="121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2">
        <f t="shared" si="11"/>
        <v>0</v>
      </c>
    </row>
    <row r="77" spans="1:17" ht="15.75">
      <c r="A77" s="7" t="str">
        <f>[1]Info!$B$2</f>
        <v>920</v>
      </c>
      <c r="B77" s="7" t="s">
        <v>31</v>
      </c>
      <c r="C77" s="116" t="s">
        <v>170</v>
      </c>
      <c r="D77" s="138" t="s">
        <v>88</v>
      </c>
      <c r="E77" s="123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22">
        <f t="shared" si="11"/>
        <v>0</v>
      </c>
    </row>
    <row r="78" spans="1:17" ht="15.75">
      <c r="A78" s="7" t="str">
        <f>[1]Info!$B$2</f>
        <v>920</v>
      </c>
      <c r="B78" s="7" t="s">
        <v>31</v>
      </c>
      <c r="C78" s="116" t="s">
        <v>171</v>
      </c>
      <c r="D78" s="138" t="s">
        <v>90</v>
      </c>
      <c r="E78" s="121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2">
        <f t="shared" si="11"/>
        <v>0</v>
      </c>
    </row>
    <row r="79" spans="1:17" ht="15.75">
      <c r="A79" s="7" t="str">
        <f>[1]Info!$B$2</f>
        <v>920</v>
      </c>
      <c r="B79" s="7" t="s">
        <v>31</v>
      </c>
      <c r="C79" s="125" t="s">
        <v>172</v>
      </c>
      <c r="D79" s="138" t="s">
        <v>89</v>
      </c>
      <c r="E79" s="123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22">
        <f t="shared" si="11"/>
        <v>0</v>
      </c>
    </row>
    <row r="80" spans="1:17" ht="15.75">
      <c r="A80" s="7" t="str">
        <f>[1]Info!$B$2</f>
        <v>920</v>
      </c>
      <c r="B80" s="7" t="s">
        <v>31</v>
      </c>
      <c r="C80" s="116" t="s">
        <v>173</v>
      </c>
      <c r="D80" s="138" t="s">
        <v>96</v>
      </c>
      <c r="E80" s="121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2">
        <f t="shared" si="11"/>
        <v>0</v>
      </c>
    </row>
    <row r="81" spans="1:18" ht="16.5" thickBot="1">
      <c r="A81" s="7" t="str">
        <f>[1]Info!$B$2</f>
        <v>920</v>
      </c>
      <c r="B81" s="7" t="s">
        <v>31</v>
      </c>
      <c r="C81" s="132" t="s">
        <v>174</v>
      </c>
      <c r="D81" s="153" t="s">
        <v>97</v>
      </c>
      <c r="E81" s="134">
        <f>+E31+E33+E38+E42+E44+E45+E46+E47+E49+E50+E51+E52+E54+E55+E56+E59+E60+E61+E62+E63+E65+E68+E69+E70+E71+E72+E74+E75+E76+E77+E78+E79+E80+E84</f>
        <v>84</v>
      </c>
      <c r="F81" s="135">
        <f t="shared" ref="F81:P81" si="12">+F31+F33+F38+F42+F44+F45+F46+F47+F49+F50+F51+F52+F54+F55+F56+F59+F60+F61+F62+F63+F65+F68+F69+F70+F71+F72+F74+F75+F76+F77+F78+F79+F80+F84</f>
        <v>6</v>
      </c>
      <c r="G81" s="135">
        <f t="shared" si="12"/>
        <v>0</v>
      </c>
      <c r="H81" s="135">
        <f t="shared" si="12"/>
        <v>0</v>
      </c>
      <c r="I81" s="135">
        <f t="shared" si="12"/>
        <v>195</v>
      </c>
      <c r="J81" s="135">
        <f t="shared" si="12"/>
        <v>461</v>
      </c>
      <c r="K81" s="135">
        <f t="shared" si="12"/>
        <v>0</v>
      </c>
      <c r="L81" s="135">
        <f t="shared" si="12"/>
        <v>40</v>
      </c>
      <c r="M81" s="135">
        <f t="shared" si="12"/>
        <v>41</v>
      </c>
      <c r="N81" s="135">
        <f t="shared" si="12"/>
        <v>90</v>
      </c>
      <c r="O81" s="135">
        <f t="shared" si="12"/>
        <v>0</v>
      </c>
      <c r="P81" s="154">
        <f t="shared" si="12"/>
        <v>102</v>
      </c>
      <c r="Q81" s="136">
        <f>SUM(E81:P81)</f>
        <v>1019</v>
      </c>
      <c r="R81" s="114">
        <f>+Q81/Q95</f>
        <v>0.12299336149668075</v>
      </c>
    </row>
    <row r="82" spans="1:18" ht="16.5" thickBot="1">
      <c r="A82" s="7" t="str">
        <f>[1]Info!$B$2</f>
        <v>920</v>
      </c>
      <c r="B82" s="7" t="s">
        <v>31</v>
      </c>
      <c r="C82" s="137"/>
      <c r="D82" s="192" t="s">
        <v>98</v>
      </c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4"/>
    </row>
    <row r="83" spans="1:18" ht="15.75">
      <c r="A83" s="7" t="str">
        <f>[1]Info!$B$2</f>
        <v>920</v>
      </c>
      <c r="B83" s="7" t="s">
        <v>31</v>
      </c>
      <c r="C83" s="116" t="s">
        <v>175</v>
      </c>
      <c r="D83" s="138" t="s">
        <v>99</v>
      </c>
      <c r="E83" s="155">
        <f>+E84+E85</f>
        <v>0</v>
      </c>
      <c r="F83" s="156">
        <f t="shared" ref="F83:P83" si="13">+F84+F85</f>
        <v>0</v>
      </c>
      <c r="G83" s="156">
        <f t="shared" si="13"/>
        <v>0</v>
      </c>
      <c r="H83" s="156">
        <f t="shared" si="13"/>
        <v>0</v>
      </c>
      <c r="I83" s="156">
        <f t="shared" si="13"/>
        <v>0</v>
      </c>
      <c r="J83" s="156">
        <f t="shared" si="13"/>
        <v>0</v>
      </c>
      <c r="K83" s="156">
        <f t="shared" si="13"/>
        <v>0</v>
      </c>
      <c r="L83" s="156">
        <f t="shared" si="13"/>
        <v>0</v>
      </c>
      <c r="M83" s="156">
        <f t="shared" si="13"/>
        <v>0</v>
      </c>
      <c r="N83" s="156">
        <f t="shared" si="13"/>
        <v>0</v>
      </c>
      <c r="O83" s="156">
        <f t="shared" si="13"/>
        <v>0</v>
      </c>
      <c r="P83" s="156">
        <f t="shared" si="13"/>
        <v>0</v>
      </c>
      <c r="Q83" s="120">
        <f>SUM(E83:P83)</f>
        <v>0</v>
      </c>
    </row>
    <row r="84" spans="1:18" ht="31.5">
      <c r="A84" s="7" t="str">
        <f>[1]Info!$B$2</f>
        <v>920</v>
      </c>
      <c r="B84" s="7" t="s">
        <v>31</v>
      </c>
      <c r="C84" s="148" t="s">
        <v>100</v>
      </c>
      <c r="D84" s="138" t="s">
        <v>101</v>
      </c>
      <c r="E84" s="123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22">
        <f>SUM(E84:P84)</f>
        <v>0</v>
      </c>
    </row>
    <row r="85" spans="1:18" ht="31.5">
      <c r="A85" s="7" t="str">
        <f>[1]Info!$B$2</f>
        <v>920</v>
      </c>
      <c r="B85" s="7" t="s">
        <v>31</v>
      </c>
      <c r="C85" s="148" t="s">
        <v>102</v>
      </c>
      <c r="D85" s="138" t="s">
        <v>103</v>
      </c>
      <c r="E85" s="123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22">
        <f>SUM(E85:P85)</f>
        <v>0</v>
      </c>
    </row>
    <row r="86" spans="1:18" ht="15.75">
      <c r="A86" s="7" t="str">
        <f>[1]Info!$B$2</f>
        <v>920</v>
      </c>
      <c r="B86" s="7" t="s">
        <v>31</v>
      </c>
      <c r="C86" s="116" t="s">
        <v>176</v>
      </c>
      <c r="D86" s="138" t="s">
        <v>104</v>
      </c>
      <c r="E86" s="157"/>
      <c r="F86" s="150"/>
      <c r="G86" s="151"/>
      <c r="H86" s="151"/>
      <c r="I86" s="151"/>
      <c r="J86" s="150"/>
      <c r="K86" s="150"/>
      <c r="L86" s="150"/>
      <c r="M86" s="151"/>
      <c r="N86" s="151"/>
      <c r="O86" s="151"/>
      <c r="P86" s="151"/>
      <c r="Q86" s="146"/>
    </row>
    <row r="87" spans="1:18" ht="15.75">
      <c r="A87" s="7" t="str">
        <f>[1]Info!$B$2</f>
        <v>920</v>
      </c>
      <c r="B87" s="7" t="s">
        <v>31</v>
      </c>
      <c r="C87" s="116" t="s">
        <v>177</v>
      </c>
      <c r="D87" s="138" t="s">
        <v>105</v>
      </c>
      <c r="E87" s="123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22">
        <f t="shared" ref="Q87:Q95" si="14">SUM(E87:P87)</f>
        <v>0</v>
      </c>
    </row>
    <row r="88" spans="1:18" ht="15.75">
      <c r="A88" s="7" t="str">
        <f>[1]Info!$B$2</f>
        <v>920</v>
      </c>
      <c r="B88" s="7" t="s">
        <v>31</v>
      </c>
      <c r="C88" s="116" t="s">
        <v>178</v>
      </c>
      <c r="D88" s="138" t="s">
        <v>106</v>
      </c>
      <c r="E88" s="158">
        <f>-1+252</f>
        <v>251</v>
      </c>
      <c r="F88" s="343">
        <f>-2+11</f>
        <v>9</v>
      </c>
      <c r="G88" s="145">
        <v>18</v>
      </c>
      <c r="H88" s="159">
        <v>9</v>
      </c>
      <c r="I88" s="145">
        <v>617</v>
      </c>
      <c r="J88" s="343">
        <f>1+3362</f>
        <v>3363</v>
      </c>
      <c r="K88" s="145"/>
      <c r="L88" s="145">
        <v>240</v>
      </c>
      <c r="M88" s="145">
        <v>207</v>
      </c>
      <c r="N88" s="145">
        <v>132</v>
      </c>
      <c r="O88" s="145">
        <v>3</v>
      </c>
      <c r="P88" s="343">
        <f>2+543</f>
        <v>545</v>
      </c>
      <c r="Q88" s="122">
        <f t="shared" si="14"/>
        <v>5394</v>
      </c>
      <c r="R88" s="113">
        <f>+Q88/Q94</f>
        <v>0.74236168455821638</v>
      </c>
    </row>
    <row r="89" spans="1:18" ht="15.75">
      <c r="A89" s="7" t="str">
        <f>[1]Info!$B$2</f>
        <v>920</v>
      </c>
      <c r="B89" s="7" t="s">
        <v>31</v>
      </c>
      <c r="C89" s="125" t="s">
        <v>179</v>
      </c>
      <c r="D89" s="138" t="s">
        <v>107</v>
      </c>
      <c r="E89" s="123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22">
        <f t="shared" si="14"/>
        <v>0</v>
      </c>
      <c r="R89" s="113"/>
    </row>
    <row r="90" spans="1:18" ht="15.75">
      <c r="A90" s="7" t="str">
        <f>[1]Info!$B$2</f>
        <v>920</v>
      </c>
      <c r="B90" s="7" t="s">
        <v>31</v>
      </c>
      <c r="C90" s="116" t="s">
        <v>180</v>
      </c>
      <c r="D90" s="138" t="s">
        <v>108</v>
      </c>
      <c r="E90" s="123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22">
        <f t="shared" si="14"/>
        <v>0</v>
      </c>
      <c r="R90" s="113"/>
    </row>
    <row r="91" spans="1:18" ht="15.75">
      <c r="A91" s="7" t="str">
        <f>[1]Info!$B$2</f>
        <v>920</v>
      </c>
      <c r="B91" s="7" t="s">
        <v>31</v>
      </c>
      <c r="C91" s="116" t="s">
        <v>181</v>
      </c>
      <c r="D91" s="138" t="s">
        <v>109</v>
      </c>
      <c r="E91" s="123">
        <v>53</v>
      </c>
      <c r="F91" s="145">
        <v>3</v>
      </c>
      <c r="G91" s="145">
        <v>8</v>
      </c>
      <c r="H91" s="145">
        <v>5</v>
      </c>
      <c r="I91" s="145">
        <v>222</v>
      </c>
      <c r="J91" s="145">
        <v>1035</v>
      </c>
      <c r="K91" s="145"/>
      <c r="L91" s="145">
        <v>264</v>
      </c>
      <c r="M91" s="145">
        <v>69</v>
      </c>
      <c r="N91" s="145">
        <v>36</v>
      </c>
      <c r="O91" s="145"/>
      <c r="P91" s="145">
        <v>177</v>
      </c>
      <c r="Q91" s="122">
        <f t="shared" si="14"/>
        <v>1872</v>
      </c>
      <c r="R91" s="113">
        <f>+Q91/Q94</f>
        <v>0.25763831544178367</v>
      </c>
    </row>
    <row r="92" spans="1:18" ht="15.75">
      <c r="A92" s="7" t="str">
        <f>[1]Info!$B$2</f>
        <v>920</v>
      </c>
      <c r="B92" s="7" t="s">
        <v>31</v>
      </c>
      <c r="C92" s="125" t="s">
        <v>182</v>
      </c>
      <c r="D92" s="138" t="s">
        <v>110</v>
      </c>
      <c r="E92" s="123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22">
        <f t="shared" si="14"/>
        <v>0</v>
      </c>
    </row>
    <row r="93" spans="1:18" s="16" customFormat="1" ht="15.75">
      <c r="A93" s="7" t="str">
        <f>[1]Info!$B$2</f>
        <v>920</v>
      </c>
      <c r="B93" s="7" t="s">
        <v>31</v>
      </c>
      <c r="C93" s="125" t="s">
        <v>183</v>
      </c>
      <c r="D93" s="138" t="s">
        <v>111</v>
      </c>
      <c r="E93" s="123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22">
        <f t="shared" si="14"/>
        <v>0</v>
      </c>
    </row>
    <row r="94" spans="1:18" ht="16.5" thickBot="1">
      <c r="A94" s="7" t="str">
        <f>[1]Info!$B$2</f>
        <v>920</v>
      </c>
      <c r="B94" s="7" t="s">
        <v>31</v>
      </c>
      <c r="C94" s="132" t="s">
        <v>184</v>
      </c>
      <c r="D94" s="160" t="s">
        <v>27</v>
      </c>
      <c r="E94" s="161">
        <f>+E85+E87+E88+E89+E90+E91+E92+E93</f>
        <v>304</v>
      </c>
      <c r="F94" s="344">
        <f t="shared" ref="F94:P94" si="15">+F85+F87+F88+F89+F90+F91+F92+F93</f>
        <v>12</v>
      </c>
      <c r="G94" s="135">
        <f t="shared" si="15"/>
        <v>26</v>
      </c>
      <c r="H94" s="135">
        <f t="shared" si="15"/>
        <v>14</v>
      </c>
      <c r="I94" s="135">
        <f t="shared" si="15"/>
        <v>839</v>
      </c>
      <c r="J94" s="344">
        <f t="shared" si="15"/>
        <v>4398</v>
      </c>
      <c r="K94" s="135">
        <f t="shared" si="15"/>
        <v>0</v>
      </c>
      <c r="L94" s="135">
        <f t="shared" si="15"/>
        <v>504</v>
      </c>
      <c r="M94" s="135">
        <f t="shared" si="15"/>
        <v>276</v>
      </c>
      <c r="N94" s="135">
        <f t="shared" si="15"/>
        <v>168</v>
      </c>
      <c r="O94" s="135">
        <f t="shared" si="15"/>
        <v>3</v>
      </c>
      <c r="P94" s="344">
        <f t="shared" si="15"/>
        <v>722</v>
      </c>
      <c r="Q94" s="162">
        <f>SUM(E94:P94)</f>
        <v>7266</v>
      </c>
    </row>
    <row r="95" spans="1:18" ht="16.5" thickBot="1">
      <c r="A95" s="7" t="str">
        <f>[1]Info!$B$2</f>
        <v>920</v>
      </c>
      <c r="B95" s="7" t="s">
        <v>31</v>
      </c>
      <c r="C95" s="163" t="s">
        <v>185</v>
      </c>
      <c r="D95" s="164" t="s">
        <v>112</v>
      </c>
      <c r="E95" s="165">
        <f>+E29+E81+E94</f>
        <v>388</v>
      </c>
      <c r="F95" s="345">
        <f t="shared" ref="F95:P95" si="16">+F29+F81+F94</f>
        <v>18</v>
      </c>
      <c r="G95" s="166">
        <f t="shared" si="16"/>
        <v>26</v>
      </c>
      <c r="H95" s="166">
        <f t="shared" si="16"/>
        <v>14</v>
      </c>
      <c r="I95" s="166">
        <f t="shared" si="16"/>
        <v>1034</v>
      </c>
      <c r="J95" s="345">
        <f t="shared" si="16"/>
        <v>4859</v>
      </c>
      <c r="K95" s="166">
        <f t="shared" si="16"/>
        <v>0</v>
      </c>
      <c r="L95" s="166">
        <f t="shared" si="16"/>
        <v>544</v>
      </c>
      <c r="M95" s="166">
        <f t="shared" si="16"/>
        <v>317</v>
      </c>
      <c r="N95" s="166">
        <f t="shared" si="16"/>
        <v>258</v>
      </c>
      <c r="O95" s="166">
        <f t="shared" si="16"/>
        <v>3</v>
      </c>
      <c r="P95" s="346">
        <f t="shared" si="16"/>
        <v>824</v>
      </c>
      <c r="Q95" s="347">
        <f t="shared" si="14"/>
        <v>8285</v>
      </c>
    </row>
    <row r="96" spans="1:18">
      <c r="C96" s="17"/>
      <c r="D96" s="18"/>
      <c r="E96" s="19"/>
      <c r="F96" s="19"/>
      <c r="G96" s="19"/>
      <c r="H96" s="19"/>
      <c r="I96" s="19"/>
      <c r="J96" s="19">
        <f>SUM(J95:M95)</f>
        <v>5720</v>
      </c>
      <c r="K96" s="19"/>
      <c r="L96" s="19"/>
      <c r="M96" s="19"/>
      <c r="N96" s="19"/>
      <c r="O96" s="19"/>
      <c r="P96" s="19"/>
      <c r="Q96" s="19"/>
    </row>
    <row r="97" spans="1:16" s="22" customFormat="1">
      <c r="A97" s="33"/>
      <c r="B97" s="33"/>
      <c r="C97" s="34"/>
      <c r="D97" s="195"/>
      <c r="E97" s="195"/>
      <c r="F97" s="195"/>
      <c r="J97" s="22">
        <v>5719</v>
      </c>
      <c r="N97" s="195"/>
      <c r="O97" s="195"/>
      <c r="P97" s="195"/>
    </row>
    <row r="98" spans="1:16" s="22" customFormat="1">
      <c r="A98" s="33"/>
      <c r="B98" s="33"/>
      <c r="C98" s="34"/>
      <c r="D98" s="35"/>
      <c r="E98" s="35"/>
      <c r="F98" s="35"/>
      <c r="J98" s="22">
        <f>+$J$97/$J$96*J95</f>
        <v>4858.1505244755244</v>
      </c>
      <c r="L98" s="22">
        <f t="shared" ref="L98:M98" si="17">+$J$97/$J$96*L95</f>
        <v>543.9048951048951</v>
      </c>
      <c r="M98" s="22">
        <f t="shared" si="17"/>
        <v>316.9445804195804</v>
      </c>
    </row>
    <row r="99" spans="1:16" s="22" customFormat="1">
      <c r="A99" s="33"/>
      <c r="B99" s="33"/>
      <c r="C99" s="34"/>
      <c r="D99" s="36"/>
      <c r="E99" s="36"/>
      <c r="F99" s="36"/>
      <c r="J99" s="115">
        <v>4858</v>
      </c>
      <c r="L99" s="22">
        <v>544</v>
      </c>
      <c r="M99" s="22">
        <v>318</v>
      </c>
    </row>
    <row r="100" spans="1:16" s="22" customFormat="1">
      <c r="A100" s="33"/>
      <c r="B100" s="33"/>
      <c r="C100" s="34"/>
      <c r="D100" s="37"/>
    </row>
  </sheetData>
  <mergeCells count="35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  <mergeCell ref="D16:Q16"/>
    <mergeCell ref="D30:Q30"/>
    <mergeCell ref="D82:Q82"/>
    <mergeCell ref="D97:F97"/>
    <mergeCell ref="N97:P97"/>
  </mergeCells>
  <pageMargins left="0.70866141732283472" right="0.70866141732283472" top="0.74803149606299213" bottom="0.74803149606299213" header="0.31496062992125984" footer="0.31496062992125984"/>
  <pageSetup paperSize="8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3"/>
  <sheetViews>
    <sheetView tabSelected="1" topLeftCell="A32" zoomScale="78" zoomScaleNormal="78" workbookViewId="0">
      <selection activeCell="O64" sqref="O64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7.7109375" style="8" bestFit="1" customWidth="1"/>
    <col min="4" max="4" width="10.140625" style="8" bestFit="1" customWidth="1"/>
    <col min="5" max="5" width="17.5703125" style="8" bestFit="1" customWidth="1"/>
    <col min="6" max="6" width="31" style="8" customWidth="1"/>
    <col min="7" max="7" width="15.7109375" style="8" bestFit="1" customWidth="1"/>
    <col min="8" max="8" width="12.140625" style="8" bestFit="1" customWidth="1"/>
    <col min="9" max="9" width="15.5703125" style="8" bestFit="1" customWidth="1"/>
    <col min="10" max="10" width="11.140625" style="8" bestFit="1" customWidth="1"/>
    <col min="11" max="11" width="15.7109375" style="8" bestFit="1" customWidth="1"/>
    <col min="12" max="12" width="12.42578125" style="8" bestFit="1" customWidth="1"/>
    <col min="13" max="13" width="13.71093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8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84" t="s">
        <v>186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8.25" customHeight="1" thickBo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1:15" ht="15.75" thickBot="1">
      <c r="A5" s="285"/>
      <c r="B5" s="287" t="s">
        <v>17</v>
      </c>
      <c r="C5" s="288"/>
      <c r="D5" s="288"/>
      <c r="E5" s="288"/>
      <c r="F5" s="288"/>
      <c r="G5" s="288"/>
      <c r="H5" s="289"/>
      <c r="I5" s="342"/>
      <c r="J5" s="290" t="s">
        <v>18</v>
      </c>
      <c r="K5" s="291"/>
      <c r="L5" s="291"/>
      <c r="M5" s="291"/>
      <c r="N5" s="291"/>
      <c r="O5" s="292"/>
    </row>
    <row r="6" spans="1:15" ht="7.5" customHeight="1">
      <c r="A6" s="285"/>
      <c r="B6" s="293"/>
      <c r="C6" s="294"/>
      <c r="D6" s="294"/>
      <c r="E6" s="294"/>
      <c r="F6" s="294"/>
      <c r="G6" s="294"/>
      <c r="H6" s="295"/>
      <c r="I6" s="342"/>
      <c r="J6" s="24"/>
      <c r="K6" s="25"/>
      <c r="L6" s="25"/>
      <c r="M6" s="25"/>
      <c r="N6" s="25"/>
      <c r="O6" s="26"/>
    </row>
    <row r="7" spans="1:15" ht="17.25" customHeight="1" thickBot="1">
      <c r="A7" s="285"/>
      <c r="B7" s="39" t="s">
        <v>19</v>
      </c>
      <c r="C7" s="40"/>
      <c r="D7" s="41"/>
      <c r="E7" s="195" t="s">
        <v>21</v>
      </c>
      <c r="F7" s="195"/>
      <c r="G7" s="42"/>
      <c r="H7" s="14"/>
      <c r="I7" s="342"/>
      <c r="J7" s="240" t="s">
        <v>22</v>
      </c>
      <c r="K7" s="195"/>
      <c r="L7" s="195"/>
      <c r="M7" s="37"/>
      <c r="N7" s="42" t="str">
        <f>[1]Info!$B$3</f>
        <v>2013</v>
      </c>
      <c r="O7" s="14"/>
    </row>
    <row r="8" spans="1:15" ht="7.5" customHeight="1" thickBot="1">
      <c r="A8" s="285"/>
      <c r="B8" s="296"/>
      <c r="C8" s="297"/>
      <c r="D8" s="297"/>
      <c r="E8" s="297"/>
      <c r="F8" s="297"/>
      <c r="G8" s="297"/>
      <c r="H8" s="298"/>
      <c r="I8" s="342"/>
      <c r="J8" s="27"/>
      <c r="K8" s="28"/>
      <c r="L8" s="28"/>
      <c r="M8" s="28"/>
      <c r="N8" s="28"/>
      <c r="O8" s="29"/>
    </row>
    <row r="9" spans="1:15" ht="11.25" customHeight="1">
      <c r="A9" s="285"/>
      <c r="B9" s="43"/>
      <c r="C9" s="43"/>
      <c r="D9" s="43"/>
      <c r="E9" s="43"/>
      <c r="F9" s="43"/>
      <c r="G9" s="43"/>
      <c r="H9" s="43"/>
      <c r="I9" s="23"/>
      <c r="J9" s="37"/>
      <c r="K9" s="37"/>
      <c r="L9" s="37"/>
      <c r="M9" s="37"/>
      <c r="N9" s="37"/>
      <c r="O9" s="37"/>
    </row>
    <row r="10" spans="1:15" ht="12.75" customHeight="1" thickBot="1">
      <c r="A10" s="286"/>
      <c r="B10" s="248" t="s">
        <v>23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</row>
    <row r="11" spans="1:15" ht="23.25" customHeight="1">
      <c r="A11" s="331"/>
      <c r="B11" s="334" t="s">
        <v>24</v>
      </c>
      <c r="C11" s="337" t="s">
        <v>25</v>
      </c>
      <c r="D11" s="196"/>
      <c r="E11" s="338" t="s">
        <v>26</v>
      </c>
      <c r="F11" s="339"/>
      <c r="G11" s="339"/>
      <c r="H11" s="340" t="s">
        <v>7</v>
      </c>
      <c r="I11" s="196" t="s">
        <v>8</v>
      </c>
      <c r="J11" s="196" t="s">
        <v>9</v>
      </c>
      <c r="K11" s="196" t="s">
        <v>10</v>
      </c>
      <c r="L11" s="196" t="s">
        <v>11</v>
      </c>
      <c r="M11" s="196" t="s">
        <v>12</v>
      </c>
      <c r="N11" s="196" t="s">
        <v>13</v>
      </c>
      <c r="O11" s="196" t="s">
        <v>27</v>
      </c>
    </row>
    <row r="12" spans="1:15" ht="12.75" customHeight="1">
      <c r="A12" s="332"/>
      <c r="B12" s="335"/>
      <c r="C12" s="327" t="s">
        <v>28</v>
      </c>
      <c r="D12" s="208" t="s">
        <v>29</v>
      </c>
      <c r="E12" s="206" t="s">
        <v>4</v>
      </c>
      <c r="F12" s="204" t="s">
        <v>5</v>
      </c>
      <c r="G12" s="204" t="s">
        <v>6</v>
      </c>
      <c r="H12" s="341"/>
      <c r="I12" s="208"/>
      <c r="J12" s="208"/>
      <c r="K12" s="208"/>
      <c r="L12" s="197"/>
      <c r="M12" s="197"/>
      <c r="N12" s="325"/>
      <c r="O12" s="197"/>
    </row>
    <row r="13" spans="1:15" ht="15.75" thickBot="1">
      <c r="A13" s="333"/>
      <c r="B13" s="336"/>
      <c r="C13" s="328"/>
      <c r="D13" s="329"/>
      <c r="E13" s="324"/>
      <c r="F13" s="330"/>
      <c r="G13" s="330"/>
      <c r="H13" s="341"/>
      <c r="I13" s="329"/>
      <c r="J13" s="329"/>
      <c r="K13" s="329"/>
      <c r="L13" s="324"/>
      <c r="M13" s="324"/>
      <c r="N13" s="326"/>
      <c r="O13" s="324"/>
    </row>
    <row r="14" spans="1:15" ht="15.75" hidden="1" thickBot="1">
      <c r="A14" s="20" t="s">
        <v>187</v>
      </c>
      <c r="B14" s="44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45" t="s">
        <v>129</v>
      </c>
      <c r="B15" s="44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2">
        <v>0</v>
      </c>
      <c r="K15" s="31">
        <v>0</v>
      </c>
      <c r="L15" s="31">
        <v>0</v>
      </c>
      <c r="M15" s="31">
        <v>0</v>
      </c>
      <c r="N15" s="31">
        <v>0</v>
      </c>
      <c r="O15" s="31"/>
    </row>
    <row r="16" spans="1:15" ht="15.75" hidden="1" thickBot="1">
      <c r="A16" s="45" t="s">
        <v>129</v>
      </c>
      <c r="B16" s="44"/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2">
        <v>0</v>
      </c>
      <c r="K16" s="31">
        <v>0</v>
      </c>
      <c r="L16" s="31">
        <v>0</v>
      </c>
      <c r="M16" s="31">
        <v>0</v>
      </c>
      <c r="N16" s="31">
        <v>0</v>
      </c>
      <c r="O16" s="31"/>
    </row>
    <row r="17" spans="1:15" ht="15.75" hidden="1" thickBot="1">
      <c r="A17" s="45" t="s">
        <v>129</v>
      </c>
      <c r="B17" s="44"/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/>
    </row>
    <row r="18" spans="1:15" ht="15.75" hidden="1" thickBot="1">
      <c r="A18" s="45" t="s">
        <v>129</v>
      </c>
      <c r="B18" s="44"/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2">
        <v>0</v>
      </c>
      <c r="K18" s="31">
        <v>0</v>
      </c>
      <c r="L18" s="31">
        <v>0</v>
      </c>
      <c r="M18" s="31">
        <v>0</v>
      </c>
      <c r="N18" s="31">
        <v>0</v>
      </c>
      <c r="O18" s="31"/>
    </row>
    <row r="19" spans="1:15" ht="15.75">
      <c r="A19" s="46"/>
      <c r="B19" s="47" t="s">
        <v>188</v>
      </c>
      <c r="C19" s="48"/>
      <c r="D19" s="49"/>
      <c r="E19" s="49"/>
      <c r="F19" s="50"/>
      <c r="G19" s="51"/>
      <c r="H19" s="52"/>
      <c r="I19" s="49"/>
      <c r="J19" s="49"/>
      <c r="K19" s="49"/>
      <c r="L19" s="50"/>
      <c r="M19" s="50"/>
      <c r="N19" s="50"/>
      <c r="O19" s="53"/>
    </row>
    <row r="20" spans="1:15" ht="15.75">
      <c r="A20" s="54" t="s">
        <v>189</v>
      </c>
      <c r="B20" s="55" t="s">
        <v>190</v>
      </c>
      <c r="C20" s="168"/>
      <c r="D20" s="169"/>
      <c r="E20" s="169"/>
      <c r="F20" s="169">
        <v>5</v>
      </c>
      <c r="G20" s="170"/>
      <c r="H20" s="171"/>
      <c r="I20" s="169"/>
      <c r="J20" s="169"/>
      <c r="K20" s="169"/>
      <c r="L20" s="169"/>
      <c r="M20" s="169"/>
      <c r="N20" s="169">
        <v>0</v>
      </c>
      <c r="O20" s="172">
        <f>SUM(C20:N20)</f>
        <v>5</v>
      </c>
    </row>
    <row r="21" spans="1:15" ht="15.75">
      <c r="A21" s="54" t="s">
        <v>191</v>
      </c>
      <c r="B21" s="55" t="s">
        <v>192</v>
      </c>
      <c r="C21" s="173"/>
      <c r="D21" s="124"/>
      <c r="E21" s="124"/>
      <c r="F21" s="124"/>
      <c r="G21" s="145">
        <v>14</v>
      </c>
      <c r="H21" s="171"/>
      <c r="I21" s="124"/>
      <c r="J21" s="124"/>
      <c r="K21" s="124"/>
      <c r="L21" s="124">
        <v>36</v>
      </c>
      <c r="M21" s="124"/>
      <c r="N21" s="124"/>
      <c r="O21" s="172">
        <f>SUM(C21:N21)</f>
        <v>50</v>
      </c>
    </row>
    <row r="22" spans="1:15" ht="16.5" thickBot="1">
      <c r="A22" s="56" t="s">
        <v>193</v>
      </c>
      <c r="B22" s="57" t="s">
        <v>194</v>
      </c>
      <c r="C22" s="174">
        <v>7</v>
      </c>
      <c r="D22" s="175">
        <v>5</v>
      </c>
      <c r="E22" s="175">
        <v>0</v>
      </c>
      <c r="F22" s="175">
        <v>1</v>
      </c>
      <c r="G22" s="176">
        <v>325</v>
      </c>
      <c r="H22" s="177">
        <v>485</v>
      </c>
      <c r="I22" s="175">
        <v>0</v>
      </c>
      <c r="J22" s="175">
        <v>311</v>
      </c>
      <c r="K22" s="175">
        <v>308</v>
      </c>
      <c r="L22" s="175">
        <v>54</v>
      </c>
      <c r="M22" s="175">
        <v>26</v>
      </c>
      <c r="N22" s="175">
        <v>812</v>
      </c>
      <c r="O22" s="178">
        <f>SUM(C22:N22)</f>
        <v>2334</v>
      </c>
    </row>
    <row r="23" spans="1:15" ht="12" customHeight="1" thickBot="1">
      <c r="A23" s="58" t="s">
        <v>195</v>
      </c>
      <c r="B23" s="59" t="s">
        <v>97</v>
      </c>
      <c r="C23" s="165">
        <f t="shared" ref="C23:N23" si="0">SUM(C20:C22)</f>
        <v>7</v>
      </c>
      <c r="D23" s="179">
        <f t="shared" si="0"/>
        <v>5</v>
      </c>
      <c r="E23" s="179">
        <f t="shared" si="0"/>
        <v>0</v>
      </c>
      <c r="F23" s="179">
        <f t="shared" si="0"/>
        <v>6</v>
      </c>
      <c r="G23" s="179">
        <f t="shared" si="0"/>
        <v>339</v>
      </c>
      <c r="H23" s="179">
        <f t="shared" si="0"/>
        <v>485</v>
      </c>
      <c r="I23" s="179">
        <f t="shared" si="0"/>
        <v>0</v>
      </c>
      <c r="J23" s="179">
        <f t="shared" si="0"/>
        <v>311</v>
      </c>
      <c r="K23" s="179">
        <f t="shared" si="0"/>
        <v>308</v>
      </c>
      <c r="L23" s="179">
        <f t="shared" si="0"/>
        <v>90</v>
      </c>
      <c r="M23" s="179">
        <f t="shared" si="0"/>
        <v>26</v>
      </c>
      <c r="N23" s="179">
        <f t="shared" si="0"/>
        <v>812</v>
      </c>
      <c r="O23" s="167">
        <f>SUM(C23:N23)</f>
        <v>2389</v>
      </c>
    </row>
    <row r="24" spans="1:15" ht="17.25" customHeight="1">
      <c r="A24" s="322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</row>
    <row r="25" spans="1:15" ht="17.25" customHeight="1" thickBot="1">
      <c r="A25" s="112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21" customHeight="1" thickBot="1">
      <c r="A26" s="61"/>
      <c r="B26" s="265" t="s">
        <v>196</v>
      </c>
      <c r="C26" s="266"/>
      <c r="D26" s="266"/>
      <c r="E26" s="266"/>
      <c r="F26" s="267"/>
      <c r="H26" s="62"/>
      <c r="I26" s="281" t="s">
        <v>197</v>
      </c>
      <c r="J26" s="282"/>
      <c r="K26" s="282"/>
      <c r="L26" s="282"/>
      <c r="M26" s="282"/>
      <c r="N26" s="282"/>
      <c r="O26" s="283"/>
    </row>
    <row r="27" spans="1:15" ht="16.5" hidden="1" thickBot="1">
      <c r="A27" s="20" t="s">
        <v>187</v>
      </c>
      <c r="B27" s="276"/>
      <c r="C27" s="277"/>
      <c r="D27" s="277"/>
      <c r="E27" s="277"/>
      <c r="F27" s="63" t="s">
        <v>198</v>
      </c>
      <c r="H27" s="20" t="s">
        <v>187</v>
      </c>
      <c r="I27" s="276"/>
      <c r="J27" s="277"/>
      <c r="K27" s="277"/>
      <c r="L27" s="277"/>
      <c r="M27" s="277"/>
      <c r="N27" s="277"/>
      <c r="O27" s="64" t="s">
        <v>198</v>
      </c>
    </row>
    <row r="28" spans="1:15" ht="18.75" hidden="1" thickBot="1">
      <c r="A28" s="65" t="s">
        <v>129</v>
      </c>
      <c r="B28" s="276"/>
      <c r="C28" s="277"/>
      <c r="D28" s="277"/>
      <c r="E28" s="277"/>
      <c r="F28" s="31">
        <v>0</v>
      </c>
      <c r="H28" s="66" t="s">
        <v>129</v>
      </c>
      <c r="I28" s="276"/>
      <c r="J28" s="277"/>
      <c r="K28" s="277"/>
      <c r="L28" s="277"/>
      <c r="M28" s="277"/>
      <c r="N28" s="277"/>
      <c r="O28" s="31">
        <v>0</v>
      </c>
    </row>
    <row r="29" spans="1:15" ht="18.75" hidden="1" thickBot="1">
      <c r="A29" s="65" t="s">
        <v>129</v>
      </c>
      <c r="B29" s="276"/>
      <c r="C29" s="277"/>
      <c r="D29" s="277"/>
      <c r="E29" s="277"/>
      <c r="F29" s="31">
        <v>0</v>
      </c>
      <c r="H29" s="66" t="s">
        <v>129</v>
      </c>
      <c r="I29" s="276"/>
      <c r="J29" s="277"/>
      <c r="K29" s="277"/>
      <c r="L29" s="277"/>
      <c r="M29" s="277"/>
      <c r="N29" s="277"/>
      <c r="O29" s="31">
        <v>0</v>
      </c>
    </row>
    <row r="30" spans="1:15" ht="18.75" hidden="1" thickBot="1">
      <c r="A30" s="65" t="s">
        <v>129</v>
      </c>
      <c r="B30" s="276"/>
      <c r="C30" s="277"/>
      <c r="D30" s="277"/>
      <c r="E30" s="277"/>
      <c r="F30" s="31">
        <v>0</v>
      </c>
      <c r="H30" s="66" t="s">
        <v>129</v>
      </c>
      <c r="I30" s="276"/>
      <c r="J30" s="277"/>
      <c r="K30" s="277"/>
      <c r="L30" s="277"/>
      <c r="M30" s="277"/>
      <c r="N30" s="277"/>
      <c r="O30" s="31">
        <v>0</v>
      </c>
    </row>
    <row r="31" spans="1:15" ht="18.75" hidden="1" thickBot="1">
      <c r="A31" s="65" t="s">
        <v>129</v>
      </c>
      <c r="B31" s="67"/>
      <c r="C31" s="68"/>
      <c r="D31" s="68"/>
      <c r="E31" s="68"/>
      <c r="F31" s="31">
        <v>0</v>
      </c>
      <c r="H31" s="66" t="s">
        <v>129</v>
      </c>
      <c r="I31" s="276"/>
      <c r="J31" s="277"/>
      <c r="K31" s="277"/>
      <c r="L31" s="277"/>
      <c r="M31" s="277"/>
      <c r="N31" s="277"/>
      <c r="O31" s="31">
        <v>0</v>
      </c>
    </row>
    <row r="32" spans="1:15" ht="17.25" customHeight="1">
      <c r="A32" s="69"/>
      <c r="B32" s="319" t="s">
        <v>199</v>
      </c>
      <c r="C32" s="320"/>
      <c r="D32" s="320"/>
      <c r="E32" s="321"/>
      <c r="F32" s="70"/>
      <c r="H32" s="71"/>
      <c r="I32" s="278" t="s">
        <v>199</v>
      </c>
      <c r="J32" s="279"/>
      <c r="K32" s="279"/>
      <c r="L32" s="279"/>
      <c r="M32" s="279"/>
      <c r="N32" s="280"/>
      <c r="O32" s="72"/>
    </row>
    <row r="33" spans="1:15" ht="12.75" customHeight="1">
      <c r="A33" s="73" t="s">
        <v>200</v>
      </c>
      <c r="B33" s="305" t="s">
        <v>201</v>
      </c>
      <c r="C33" s="306"/>
      <c r="D33" s="306"/>
      <c r="E33" s="307"/>
      <c r="F33" s="74"/>
      <c r="H33" s="73" t="s">
        <v>202</v>
      </c>
      <c r="I33" s="308" t="s">
        <v>201</v>
      </c>
      <c r="J33" s="304"/>
      <c r="K33" s="304"/>
      <c r="L33" s="304"/>
      <c r="M33" s="304"/>
      <c r="N33" s="304"/>
      <c r="O33" s="187"/>
    </row>
    <row r="34" spans="1:15" ht="12.75" customHeight="1">
      <c r="A34" s="73" t="s">
        <v>203</v>
      </c>
      <c r="B34" s="305" t="s">
        <v>204</v>
      </c>
      <c r="C34" s="306"/>
      <c r="D34" s="306"/>
      <c r="E34" s="307"/>
      <c r="F34" s="180"/>
      <c r="H34" s="73" t="s">
        <v>205</v>
      </c>
      <c r="I34" s="308" t="s">
        <v>204</v>
      </c>
      <c r="J34" s="304"/>
      <c r="K34" s="304"/>
      <c r="L34" s="304"/>
      <c r="M34" s="304"/>
      <c r="N34" s="304"/>
      <c r="O34" s="187"/>
    </row>
    <row r="35" spans="1:15" ht="12.75" customHeight="1">
      <c r="A35" s="69"/>
      <c r="B35" s="300" t="s">
        <v>206</v>
      </c>
      <c r="C35" s="301"/>
      <c r="D35" s="301"/>
      <c r="E35" s="302"/>
      <c r="F35" s="181"/>
      <c r="H35" s="69"/>
      <c r="I35" s="271" t="s">
        <v>206</v>
      </c>
      <c r="J35" s="303"/>
      <c r="K35" s="303"/>
      <c r="L35" s="303"/>
      <c r="M35" s="303"/>
      <c r="N35" s="304"/>
      <c r="O35" s="185"/>
    </row>
    <row r="36" spans="1:15" ht="15.75">
      <c r="A36" s="69"/>
      <c r="B36" s="300" t="s">
        <v>207</v>
      </c>
      <c r="C36" s="301"/>
      <c r="D36" s="301"/>
      <c r="E36" s="302"/>
      <c r="F36" s="182"/>
      <c r="H36" s="69"/>
      <c r="I36" s="318" t="s">
        <v>207</v>
      </c>
      <c r="J36" s="304"/>
      <c r="K36" s="304"/>
      <c r="L36" s="304"/>
      <c r="M36" s="304"/>
      <c r="N36" s="304"/>
      <c r="O36" s="183"/>
    </row>
    <row r="37" spans="1:15" ht="12.75" customHeight="1">
      <c r="A37" s="77" t="s">
        <v>208</v>
      </c>
      <c r="B37" s="305" t="s">
        <v>201</v>
      </c>
      <c r="C37" s="306"/>
      <c r="D37" s="306"/>
      <c r="E37" s="307"/>
      <c r="F37" s="180"/>
      <c r="H37" s="77" t="s">
        <v>209</v>
      </c>
      <c r="I37" s="308" t="s">
        <v>201</v>
      </c>
      <c r="J37" s="304"/>
      <c r="K37" s="304"/>
      <c r="L37" s="304"/>
      <c r="M37" s="304"/>
      <c r="N37" s="304"/>
      <c r="O37" s="187"/>
    </row>
    <row r="38" spans="1:15" ht="12.75" customHeight="1">
      <c r="A38" s="77" t="s">
        <v>210</v>
      </c>
      <c r="B38" s="305" t="s">
        <v>204</v>
      </c>
      <c r="C38" s="306"/>
      <c r="D38" s="306"/>
      <c r="E38" s="307"/>
      <c r="F38" s="180"/>
      <c r="H38" s="77" t="s">
        <v>211</v>
      </c>
      <c r="I38" s="308" t="s">
        <v>204</v>
      </c>
      <c r="J38" s="304"/>
      <c r="K38" s="304"/>
      <c r="L38" s="304"/>
      <c r="M38" s="304"/>
      <c r="N38" s="304"/>
      <c r="O38" s="187"/>
    </row>
    <row r="39" spans="1:15" ht="12.75" customHeight="1">
      <c r="A39" s="78"/>
      <c r="B39" s="300" t="s">
        <v>212</v>
      </c>
      <c r="C39" s="301"/>
      <c r="D39" s="301"/>
      <c r="E39" s="302"/>
      <c r="F39" s="183"/>
      <c r="H39" s="78"/>
      <c r="I39" s="318" t="s">
        <v>212</v>
      </c>
      <c r="J39" s="304"/>
      <c r="K39" s="304"/>
      <c r="L39" s="304"/>
      <c r="M39" s="304"/>
      <c r="N39" s="304"/>
      <c r="O39" s="183"/>
    </row>
    <row r="40" spans="1:15" ht="12.75" customHeight="1">
      <c r="A40" s="77" t="s">
        <v>213</v>
      </c>
      <c r="B40" s="305" t="s">
        <v>201</v>
      </c>
      <c r="C40" s="306"/>
      <c r="D40" s="306"/>
      <c r="E40" s="307"/>
      <c r="F40" s="180"/>
      <c r="H40" s="77" t="s">
        <v>214</v>
      </c>
      <c r="I40" s="308" t="s">
        <v>201</v>
      </c>
      <c r="J40" s="304"/>
      <c r="K40" s="304"/>
      <c r="L40" s="304"/>
      <c r="M40" s="304"/>
      <c r="N40" s="304"/>
      <c r="O40" s="187"/>
    </row>
    <row r="41" spans="1:15" ht="12.75" customHeight="1">
      <c r="A41" s="77" t="s">
        <v>215</v>
      </c>
      <c r="B41" s="305" t="s">
        <v>204</v>
      </c>
      <c r="C41" s="306"/>
      <c r="D41" s="306"/>
      <c r="E41" s="307"/>
      <c r="F41" s="180"/>
      <c r="H41" s="77" t="s">
        <v>216</v>
      </c>
      <c r="I41" s="308" t="s">
        <v>204</v>
      </c>
      <c r="J41" s="304"/>
      <c r="K41" s="304"/>
      <c r="L41" s="304"/>
      <c r="M41" s="304"/>
      <c r="N41" s="304"/>
      <c r="O41" s="187"/>
    </row>
    <row r="42" spans="1:15" ht="12.75" customHeight="1">
      <c r="A42" s="78"/>
      <c r="B42" s="300" t="s">
        <v>217</v>
      </c>
      <c r="C42" s="301"/>
      <c r="D42" s="301"/>
      <c r="E42" s="302"/>
      <c r="F42" s="183"/>
      <c r="H42" s="78"/>
      <c r="I42" s="318" t="s">
        <v>217</v>
      </c>
      <c r="J42" s="304"/>
      <c r="K42" s="304"/>
      <c r="L42" s="304"/>
      <c r="M42" s="304"/>
      <c r="N42" s="304"/>
      <c r="O42" s="183"/>
    </row>
    <row r="43" spans="1:15" ht="12.75" customHeight="1">
      <c r="A43" s="77" t="s">
        <v>218</v>
      </c>
      <c r="B43" s="305" t="s">
        <v>201</v>
      </c>
      <c r="C43" s="306"/>
      <c r="D43" s="306"/>
      <c r="E43" s="307"/>
      <c r="F43" s="348">
        <v>536</v>
      </c>
      <c r="H43" s="77" t="s">
        <v>219</v>
      </c>
      <c r="I43" s="308" t="s">
        <v>201</v>
      </c>
      <c r="J43" s="304"/>
      <c r="K43" s="304"/>
      <c r="L43" s="304"/>
      <c r="M43" s="304"/>
      <c r="N43" s="304"/>
      <c r="O43" s="349">
        <v>2</v>
      </c>
    </row>
    <row r="44" spans="1:15" ht="28.5" customHeight="1">
      <c r="A44" s="77" t="s">
        <v>220</v>
      </c>
      <c r="B44" s="305" t="s">
        <v>204</v>
      </c>
      <c r="C44" s="306"/>
      <c r="D44" s="306"/>
      <c r="E44" s="307"/>
      <c r="F44" s="348">
        <v>3</v>
      </c>
      <c r="H44" s="77" t="s">
        <v>221</v>
      </c>
      <c r="I44" s="308" t="s">
        <v>204</v>
      </c>
      <c r="J44" s="304"/>
      <c r="K44" s="304"/>
      <c r="L44" s="304"/>
      <c r="M44" s="304"/>
      <c r="N44" s="304"/>
      <c r="O44" s="187"/>
    </row>
    <row r="45" spans="1:15" ht="12.75" customHeight="1">
      <c r="A45" s="78"/>
      <c r="B45" s="300" t="s">
        <v>222</v>
      </c>
      <c r="C45" s="301"/>
      <c r="D45" s="301"/>
      <c r="E45" s="302"/>
      <c r="F45" s="183"/>
      <c r="H45" s="78"/>
      <c r="I45" s="314" t="s">
        <v>222</v>
      </c>
      <c r="J45" s="317"/>
      <c r="K45" s="317"/>
      <c r="L45" s="317"/>
      <c r="M45" s="317"/>
      <c r="N45" s="317"/>
      <c r="O45" s="183"/>
    </row>
    <row r="46" spans="1:15" ht="12.75" customHeight="1">
      <c r="A46" s="77" t="s">
        <v>223</v>
      </c>
      <c r="B46" s="305" t="s">
        <v>201</v>
      </c>
      <c r="C46" s="306"/>
      <c r="D46" s="306"/>
      <c r="E46" s="307"/>
      <c r="F46" s="180"/>
      <c r="H46" s="77" t="s">
        <v>224</v>
      </c>
      <c r="I46" s="308" t="s">
        <v>201</v>
      </c>
      <c r="J46" s="304"/>
      <c r="K46" s="304"/>
      <c r="L46" s="304"/>
      <c r="M46" s="304"/>
      <c r="N46" s="304"/>
      <c r="O46" s="187"/>
    </row>
    <row r="47" spans="1:15" ht="12.75" customHeight="1">
      <c r="A47" s="77" t="s">
        <v>225</v>
      </c>
      <c r="B47" s="305" t="s">
        <v>204</v>
      </c>
      <c r="C47" s="306"/>
      <c r="D47" s="306"/>
      <c r="E47" s="307"/>
      <c r="F47" s="180"/>
      <c r="H47" s="77" t="s">
        <v>226</v>
      </c>
      <c r="I47" s="308" t="s">
        <v>204</v>
      </c>
      <c r="J47" s="303"/>
      <c r="K47" s="303"/>
      <c r="L47" s="303"/>
      <c r="M47" s="303"/>
      <c r="N47" s="303"/>
      <c r="O47" s="187"/>
    </row>
    <row r="48" spans="1:15" ht="12.75" customHeight="1">
      <c r="A48" s="77"/>
      <c r="B48" s="300" t="s">
        <v>227</v>
      </c>
      <c r="C48" s="301"/>
      <c r="D48" s="301"/>
      <c r="E48" s="302"/>
      <c r="F48" s="183"/>
      <c r="H48" s="77"/>
      <c r="I48" s="318" t="s">
        <v>227</v>
      </c>
      <c r="J48" s="304"/>
      <c r="K48" s="304"/>
      <c r="L48" s="304"/>
      <c r="M48" s="304"/>
      <c r="N48" s="304"/>
      <c r="O48" s="183"/>
    </row>
    <row r="49" spans="1:15" ht="12.75" customHeight="1">
      <c r="A49" s="77" t="s">
        <v>228</v>
      </c>
      <c r="B49" s="305" t="s">
        <v>201</v>
      </c>
      <c r="C49" s="306"/>
      <c r="D49" s="306"/>
      <c r="E49" s="307"/>
      <c r="F49" s="180"/>
      <c r="H49" s="77" t="s">
        <v>229</v>
      </c>
      <c r="I49" s="308" t="s">
        <v>201</v>
      </c>
      <c r="J49" s="304"/>
      <c r="K49" s="304"/>
      <c r="L49" s="304"/>
      <c r="M49" s="304"/>
      <c r="N49" s="304"/>
      <c r="O49" s="187"/>
    </row>
    <row r="50" spans="1:15" ht="12.75" customHeight="1">
      <c r="A50" s="77" t="s">
        <v>230</v>
      </c>
      <c r="B50" s="305" t="s">
        <v>204</v>
      </c>
      <c r="C50" s="306"/>
      <c r="D50" s="306"/>
      <c r="E50" s="307"/>
      <c r="F50" s="180"/>
      <c r="H50" s="77" t="s">
        <v>231</v>
      </c>
      <c r="I50" s="308" t="s">
        <v>204</v>
      </c>
      <c r="J50" s="303"/>
      <c r="K50" s="303"/>
      <c r="L50" s="303"/>
      <c r="M50" s="303"/>
      <c r="N50" s="303"/>
      <c r="O50" s="187"/>
    </row>
    <row r="51" spans="1:15" ht="12.75" customHeight="1">
      <c r="A51" s="77"/>
      <c r="B51" s="300" t="s">
        <v>232</v>
      </c>
      <c r="C51" s="301"/>
      <c r="D51" s="301"/>
      <c r="E51" s="302"/>
      <c r="F51" s="183"/>
      <c r="H51" s="77"/>
      <c r="I51" s="318" t="s">
        <v>232</v>
      </c>
      <c r="J51" s="304"/>
      <c r="K51" s="304"/>
      <c r="L51" s="304"/>
      <c r="M51" s="304"/>
      <c r="N51" s="304"/>
      <c r="O51" s="183"/>
    </row>
    <row r="52" spans="1:15" ht="12.75" customHeight="1">
      <c r="A52" s="79" t="s">
        <v>233</v>
      </c>
      <c r="B52" s="305" t="s">
        <v>201</v>
      </c>
      <c r="C52" s="306"/>
      <c r="D52" s="306"/>
      <c r="E52" s="307"/>
      <c r="F52" s="180"/>
      <c r="H52" s="79" t="s">
        <v>234</v>
      </c>
      <c r="I52" s="308" t="s">
        <v>201</v>
      </c>
      <c r="J52" s="303"/>
      <c r="K52" s="303"/>
      <c r="L52" s="303"/>
      <c r="M52" s="303"/>
      <c r="N52" s="303"/>
      <c r="O52" s="187"/>
    </row>
    <row r="53" spans="1:15" ht="12.75" customHeight="1">
      <c r="A53" s="79" t="s">
        <v>235</v>
      </c>
      <c r="B53" s="305" t="s">
        <v>204</v>
      </c>
      <c r="C53" s="306"/>
      <c r="D53" s="306"/>
      <c r="E53" s="307"/>
      <c r="F53" s="180"/>
      <c r="H53" s="79" t="s">
        <v>236</v>
      </c>
      <c r="I53" s="308" t="s">
        <v>204</v>
      </c>
      <c r="J53" s="303"/>
      <c r="K53" s="303"/>
      <c r="L53" s="303"/>
      <c r="M53" s="303"/>
      <c r="N53" s="303"/>
      <c r="O53" s="187"/>
    </row>
    <row r="54" spans="1:15" ht="15.75">
      <c r="A54" s="78"/>
      <c r="B54" s="300" t="s">
        <v>237</v>
      </c>
      <c r="C54" s="301"/>
      <c r="D54" s="301"/>
      <c r="E54" s="302"/>
      <c r="F54" s="183"/>
      <c r="H54" s="78"/>
      <c r="I54" s="318" t="s">
        <v>237</v>
      </c>
      <c r="J54" s="304"/>
      <c r="K54" s="304"/>
      <c r="L54" s="304"/>
      <c r="M54" s="304"/>
      <c r="N54" s="304"/>
      <c r="O54" s="183"/>
    </row>
    <row r="55" spans="1:15" ht="12.75" customHeight="1">
      <c r="A55" s="79" t="s">
        <v>238</v>
      </c>
      <c r="B55" s="305" t="s">
        <v>201</v>
      </c>
      <c r="C55" s="306"/>
      <c r="D55" s="306"/>
      <c r="E55" s="307"/>
      <c r="F55" s="180"/>
      <c r="H55" s="79" t="s">
        <v>239</v>
      </c>
      <c r="I55" s="308" t="s">
        <v>201</v>
      </c>
      <c r="J55" s="304"/>
      <c r="K55" s="304"/>
      <c r="L55" s="304"/>
      <c r="M55" s="304"/>
      <c r="N55" s="304"/>
      <c r="O55" s="187"/>
    </row>
    <row r="56" spans="1:15" ht="12.75" customHeight="1">
      <c r="A56" s="79" t="s">
        <v>240</v>
      </c>
      <c r="B56" s="305" t="s">
        <v>204</v>
      </c>
      <c r="C56" s="306"/>
      <c r="D56" s="306"/>
      <c r="E56" s="307"/>
      <c r="F56" s="180"/>
      <c r="H56" s="79" t="s">
        <v>241</v>
      </c>
      <c r="I56" s="308" t="s">
        <v>204</v>
      </c>
      <c r="J56" s="303"/>
      <c r="K56" s="303"/>
      <c r="L56" s="303"/>
      <c r="M56" s="303"/>
      <c r="N56" s="303"/>
      <c r="O56" s="187"/>
    </row>
    <row r="57" spans="1:15" ht="12.75" customHeight="1">
      <c r="A57" s="78"/>
      <c r="B57" s="300" t="s">
        <v>242</v>
      </c>
      <c r="C57" s="301"/>
      <c r="D57" s="301"/>
      <c r="E57" s="302"/>
      <c r="F57" s="183"/>
      <c r="H57" s="78"/>
      <c r="I57" s="318" t="s">
        <v>242</v>
      </c>
      <c r="J57" s="304"/>
      <c r="K57" s="304"/>
      <c r="L57" s="304"/>
      <c r="M57" s="304"/>
      <c r="N57" s="304"/>
      <c r="O57" s="183"/>
    </row>
    <row r="58" spans="1:15" ht="12.75" customHeight="1">
      <c r="A58" s="79" t="s">
        <v>243</v>
      </c>
      <c r="B58" s="305" t="s">
        <v>201</v>
      </c>
      <c r="C58" s="306"/>
      <c r="D58" s="306"/>
      <c r="E58" s="307"/>
      <c r="F58" s="180"/>
      <c r="H58" s="79" t="s">
        <v>244</v>
      </c>
      <c r="I58" s="308" t="s">
        <v>201</v>
      </c>
      <c r="J58" s="304"/>
      <c r="K58" s="304"/>
      <c r="L58" s="304"/>
      <c r="M58" s="304"/>
      <c r="N58" s="304"/>
      <c r="O58" s="187"/>
    </row>
    <row r="59" spans="1:15" ht="12.75" customHeight="1">
      <c r="A59" s="79" t="s">
        <v>245</v>
      </c>
      <c r="B59" s="305" t="s">
        <v>204</v>
      </c>
      <c r="C59" s="306"/>
      <c r="D59" s="306"/>
      <c r="E59" s="307"/>
      <c r="F59" s="180"/>
      <c r="H59" s="79" t="s">
        <v>246</v>
      </c>
      <c r="I59" s="308" t="s">
        <v>204</v>
      </c>
      <c r="J59" s="304"/>
      <c r="K59" s="304"/>
      <c r="L59" s="304"/>
      <c r="M59" s="304"/>
      <c r="N59" s="304"/>
      <c r="O59" s="187"/>
    </row>
    <row r="60" spans="1:15" ht="12.75" customHeight="1">
      <c r="A60" s="77"/>
      <c r="B60" s="300" t="s">
        <v>247</v>
      </c>
      <c r="C60" s="301"/>
      <c r="D60" s="301"/>
      <c r="E60" s="302"/>
      <c r="F60" s="184"/>
      <c r="H60" s="77"/>
      <c r="I60" s="314" t="s">
        <v>247</v>
      </c>
      <c r="J60" s="315"/>
      <c r="K60" s="315"/>
      <c r="L60" s="315"/>
      <c r="M60" s="315"/>
      <c r="N60" s="315"/>
      <c r="O60" s="184"/>
    </row>
    <row r="61" spans="1:15" ht="12.75" customHeight="1">
      <c r="A61" s="79" t="s">
        <v>248</v>
      </c>
      <c r="B61" s="305" t="s">
        <v>201</v>
      </c>
      <c r="C61" s="306"/>
      <c r="D61" s="306"/>
      <c r="E61" s="307"/>
      <c r="F61" s="180"/>
      <c r="H61" s="79" t="s">
        <v>249</v>
      </c>
      <c r="I61" s="316" t="s">
        <v>201</v>
      </c>
      <c r="J61" s="317"/>
      <c r="K61" s="317"/>
      <c r="L61" s="317"/>
      <c r="M61" s="317"/>
      <c r="N61" s="317"/>
      <c r="O61" s="187"/>
    </row>
    <row r="62" spans="1:15" ht="12.75" customHeight="1">
      <c r="A62" s="79" t="s">
        <v>250</v>
      </c>
      <c r="B62" s="305" t="s">
        <v>204</v>
      </c>
      <c r="C62" s="306"/>
      <c r="D62" s="306"/>
      <c r="E62" s="307"/>
      <c r="F62" s="180"/>
      <c r="H62" s="79" t="s">
        <v>251</v>
      </c>
      <c r="I62" s="316" t="s">
        <v>204</v>
      </c>
      <c r="J62" s="317"/>
      <c r="K62" s="317"/>
      <c r="L62" s="317"/>
      <c r="M62" s="317"/>
      <c r="N62" s="317"/>
      <c r="O62" s="187"/>
    </row>
    <row r="63" spans="1:15" ht="12.75" customHeight="1">
      <c r="A63" s="78"/>
      <c r="B63" s="300" t="s">
        <v>252</v>
      </c>
      <c r="C63" s="301"/>
      <c r="D63" s="301"/>
      <c r="E63" s="302"/>
      <c r="F63" s="185"/>
      <c r="H63" s="78"/>
      <c r="I63" s="271" t="s">
        <v>252</v>
      </c>
      <c r="J63" s="303"/>
      <c r="K63" s="303"/>
      <c r="L63" s="303"/>
      <c r="M63" s="303"/>
      <c r="N63" s="304"/>
      <c r="O63" s="185"/>
    </row>
    <row r="64" spans="1:15" ht="12.75" customHeight="1">
      <c r="A64" s="77" t="s">
        <v>253</v>
      </c>
      <c r="B64" s="305" t="s">
        <v>201</v>
      </c>
      <c r="C64" s="306"/>
      <c r="D64" s="306"/>
      <c r="E64" s="307"/>
      <c r="F64" s="348">
        <v>3897</v>
      </c>
      <c r="H64" s="77" t="s">
        <v>254</v>
      </c>
      <c r="I64" s="308" t="s">
        <v>201</v>
      </c>
      <c r="J64" s="304"/>
      <c r="K64" s="304"/>
      <c r="L64" s="304"/>
      <c r="M64" s="304"/>
      <c r="N64" s="304"/>
      <c r="O64" s="349">
        <v>49</v>
      </c>
    </row>
    <row r="65" spans="1:15" ht="13.5" customHeight="1" thickBot="1">
      <c r="A65" s="80" t="s">
        <v>255</v>
      </c>
      <c r="B65" s="309" t="s">
        <v>204</v>
      </c>
      <c r="C65" s="310"/>
      <c r="D65" s="310"/>
      <c r="E65" s="311"/>
      <c r="F65" s="186"/>
      <c r="H65" s="80" t="s">
        <v>256</v>
      </c>
      <c r="I65" s="312" t="s">
        <v>204</v>
      </c>
      <c r="J65" s="313"/>
      <c r="K65" s="313"/>
      <c r="L65" s="313"/>
      <c r="M65" s="313"/>
      <c r="N65" s="313"/>
      <c r="O65" s="188"/>
    </row>
    <row r="66" spans="1:15" ht="17.25" customHeight="1">
      <c r="A66" s="81"/>
      <c r="B66" s="82"/>
      <c r="C66" s="83"/>
      <c r="D66" s="83"/>
      <c r="E66" s="83"/>
      <c r="G66" s="83"/>
      <c r="H66" s="81"/>
      <c r="I66" s="82"/>
      <c r="J66" s="83"/>
      <c r="K66" s="83"/>
      <c r="L66" s="83"/>
      <c r="M66" s="83"/>
      <c r="N66" s="83"/>
      <c r="O66" s="83"/>
    </row>
    <row r="67" spans="1:15" ht="17.25" customHeight="1">
      <c r="A67" s="284" t="s">
        <v>186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</row>
    <row r="68" spans="1:15" ht="15.75" customHeight="1" thickBot="1">
      <c r="A68" s="220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</row>
    <row r="69" spans="1:15" ht="15.75" thickBot="1">
      <c r="A69" s="285"/>
      <c r="B69" s="287" t="s">
        <v>17</v>
      </c>
      <c r="C69" s="288"/>
      <c r="D69" s="288"/>
      <c r="E69" s="288"/>
      <c r="F69" s="288"/>
      <c r="G69" s="288"/>
      <c r="H69" s="289"/>
      <c r="I69" s="37"/>
      <c r="J69" s="290" t="s">
        <v>18</v>
      </c>
      <c r="K69" s="291"/>
      <c r="L69" s="291"/>
      <c r="M69" s="291"/>
      <c r="N69" s="291"/>
      <c r="O69" s="292"/>
    </row>
    <row r="70" spans="1:15" ht="7.5" customHeight="1">
      <c r="A70" s="285"/>
      <c r="B70" s="293"/>
      <c r="C70" s="294"/>
      <c r="D70" s="294"/>
      <c r="E70" s="294"/>
      <c r="F70" s="294"/>
      <c r="G70" s="294"/>
      <c r="H70" s="295"/>
      <c r="I70" s="16"/>
      <c r="J70" s="24"/>
      <c r="K70" s="25"/>
      <c r="L70" s="25"/>
      <c r="M70" s="25"/>
      <c r="N70" s="25"/>
      <c r="O70" s="26"/>
    </row>
    <row r="71" spans="1:15" ht="17.25" customHeight="1" thickBot="1">
      <c r="A71" s="285"/>
      <c r="B71" s="39" t="s">
        <v>19</v>
      </c>
      <c r="C71" s="40" t="s">
        <v>20</v>
      </c>
      <c r="D71" s="41"/>
      <c r="E71" s="195" t="s">
        <v>21</v>
      </c>
      <c r="F71" s="195"/>
      <c r="G71" s="42" t="str">
        <f>[1]Info!$B$2</f>
        <v>920</v>
      </c>
      <c r="H71" s="14"/>
      <c r="I71" s="16"/>
      <c r="J71" s="240" t="s">
        <v>22</v>
      </c>
      <c r="K71" s="195"/>
      <c r="L71" s="195"/>
      <c r="M71" s="37"/>
      <c r="N71" s="42" t="str">
        <f>[1]Info!$B$3</f>
        <v>2013</v>
      </c>
      <c r="O71" s="14"/>
    </row>
    <row r="72" spans="1:15" ht="7.5" customHeight="1" thickBot="1">
      <c r="A72" s="285"/>
      <c r="B72" s="296"/>
      <c r="C72" s="297"/>
      <c r="D72" s="297"/>
      <c r="E72" s="297"/>
      <c r="F72" s="297"/>
      <c r="G72" s="297"/>
      <c r="H72" s="298"/>
      <c r="I72" s="16"/>
      <c r="J72" s="27"/>
      <c r="K72" s="28"/>
      <c r="L72" s="28"/>
      <c r="M72" s="28"/>
      <c r="N72" s="28"/>
      <c r="O72" s="29"/>
    </row>
    <row r="73" spans="1:15" ht="12" customHeight="1" thickBot="1">
      <c r="A73" s="286"/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</row>
    <row r="74" spans="1:15" ht="16.5" thickBot="1">
      <c r="A74" s="84"/>
      <c r="B74" s="265" t="s">
        <v>257</v>
      </c>
      <c r="C74" s="266"/>
      <c r="D74" s="266"/>
      <c r="E74" s="266"/>
      <c r="F74" s="267"/>
      <c r="H74" s="84"/>
      <c r="I74" s="281" t="s">
        <v>258</v>
      </c>
      <c r="J74" s="282"/>
      <c r="K74" s="282"/>
      <c r="L74" s="282"/>
      <c r="M74" s="282"/>
      <c r="N74" s="282"/>
      <c r="O74" s="283"/>
    </row>
    <row r="75" spans="1:15" ht="16.5" hidden="1" thickBot="1">
      <c r="A75" s="20" t="s">
        <v>187</v>
      </c>
      <c r="B75" s="276"/>
      <c r="C75" s="277"/>
      <c r="D75" s="277"/>
      <c r="E75" s="277"/>
      <c r="F75" s="63" t="s">
        <v>198</v>
      </c>
      <c r="H75" s="20" t="s">
        <v>187</v>
      </c>
      <c r="I75" s="276"/>
      <c r="J75" s="277"/>
      <c r="K75" s="277"/>
      <c r="L75" s="277"/>
      <c r="M75" s="277"/>
      <c r="N75" s="277"/>
      <c r="O75" s="63" t="s">
        <v>198</v>
      </c>
    </row>
    <row r="76" spans="1:15" ht="18.75" hidden="1" thickBot="1">
      <c r="A76" s="65" t="s">
        <v>129</v>
      </c>
      <c r="B76" s="276"/>
      <c r="C76" s="277"/>
      <c r="D76" s="277"/>
      <c r="E76" s="277"/>
      <c r="F76" s="31">
        <v>0</v>
      </c>
      <c r="H76" s="66" t="s">
        <v>129</v>
      </c>
      <c r="I76" s="276"/>
      <c r="J76" s="277"/>
      <c r="K76" s="277"/>
      <c r="L76" s="277"/>
      <c r="M76" s="277"/>
      <c r="N76" s="277"/>
      <c r="O76" s="31">
        <v>0</v>
      </c>
    </row>
    <row r="77" spans="1:15" ht="18.75" hidden="1" thickBot="1">
      <c r="A77" s="65" t="s">
        <v>129</v>
      </c>
      <c r="B77" s="276"/>
      <c r="C77" s="277"/>
      <c r="D77" s="277"/>
      <c r="E77" s="277"/>
      <c r="F77" s="31">
        <v>0</v>
      </c>
      <c r="H77" s="66" t="s">
        <v>129</v>
      </c>
      <c r="I77" s="276"/>
      <c r="J77" s="277"/>
      <c r="K77" s="277"/>
      <c r="L77" s="277"/>
      <c r="M77" s="277"/>
      <c r="N77" s="277"/>
      <c r="O77" s="31">
        <v>0</v>
      </c>
    </row>
    <row r="78" spans="1:15" ht="18.75" hidden="1" thickBot="1">
      <c r="A78" s="65" t="s">
        <v>129</v>
      </c>
      <c r="B78" s="276"/>
      <c r="C78" s="277"/>
      <c r="D78" s="277"/>
      <c r="E78" s="277"/>
      <c r="F78" s="31">
        <v>0</v>
      </c>
      <c r="H78" s="66" t="s">
        <v>129</v>
      </c>
      <c r="I78" s="276"/>
      <c r="J78" s="277"/>
      <c r="K78" s="277"/>
      <c r="L78" s="277"/>
      <c r="M78" s="277"/>
      <c r="N78" s="277"/>
      <c r="O78" s="31">
        <v>0</v>
      </c>
    </row>
    <row r="79" spans="1:15" ht="18.75" hidden="1" thickBot="1">
      <c r="A79" s="65" t="s">
        <v>129</v>
      </c>
      <c r="B79" s="67"/>
      <c r="C79" s="68"/>
      <c r="D79" s="68"/>
      <c r="E79" s="68"/>
      <c r="F79" s="31">
        <v>0</v>
      </c>
      <c r="H79" s="66" t="s">
        <v>129</v>
      </c>
      <c r="I79" s="276"/>
      <c r="J79" s="277"/>
      <c r="K79" s="277"/>
      <c r="L79" s="277"/>
      <c r="M79" s="277"/>
      <c r="N79" s="277"/>
      <c r="O79" s="31">
        <v>0</v>
      </c>
    </row>
    <row r="80" spans="1:15" ht="27" customHeight="1">
      <c r="A80" s="85" t="s">
        <v>259</v>
      </c>
      <c r="B80" s="268" t="s">
        <v>260</v>
      </c>
      <c r="C80" s="269"/>
      <c r="D80" s="269"/>
      <c r="E80" s="270"/>
      <c r="F80" s="86"/>
      <c r="H80" s="87"/>
      <c r="I80" s="278" t="s">
        <v>261</v>
      </c>
      <c r="J80" s="279"/>
      <c r="K80" s="279"/>
      <c r="L80" s="279"/>
      <c r="M80" s="279"/>
      <c r="N80" s="280"/>
      <c r="O80" s="72"/>
    </row>
    <row r="81" spans="1:15" ht="16.149999999999999" customHeight="1">
      <c r="A81" s="73" t="s">
        <v>262</v>
      </c>
      <c r="B81" s="259" t="s">
        <v>263</v>
      </c>
      <c r="C81" s="260"/>
      <c r="D81" s="260"/>
      <c r="E81" s="261"/>
      <c r="F81" s="88"/>
      <c r="H81" s="73" t="s">
        <v>264</v>
      </c>
      <c r="I81" s="254" t="s">
        <v>265</v>
      </c>
      <c r="J81" s="255"/>
      <c r="K81" s="255"/>
      <c r="L81" s="255"/>
      <c r="M81" s="255"/>
      <c r="N81" s="255"/>
      <c r="O81" s="75"/>
    </row>
    <row r="82" spans="1:15" ht="19.899999999999999" customHeight="1" thickBot="1">
      <c r="A82" s="89" t="s">
        <v>266</v>
      </c>
      <c r="B82" s="273" t="s">
        <v>267</v>
      </c>
      <c r="C82" s="274"/>
      <c r="D82" s="274"/>
      <c r="E82" s="275"/>
      <c r="F82" s="90"/>
      <c r="H82" s="73" t="s">
        <v>268</v>
      </c>
      <c r="I82" s="254" t="s">
        <v>269</v>
      </c>
      <c r="J82" s="255"/>
      <c r="K82" s="255"/>
      <c r="L82" s="255"/>
      <c r="M82" s="255"/>
      <c r="N82" s="255"/>
      <c r="O82" s="75"/>
    </row>
    <row r="83" spans="1:15">
      <c r="A83" s="91"/>
      <c r="B83" s="92"/>
      <c r="C83" s="92"/>
      <c r="D83" s="92"/>
      <c r="E83" s="92"/>
      <c r="F83" s="93"/>
      <c r="H83" s="69" t="s">
        <v>270</v>
      </c>
      <c r="I83" s="254" t="s">
        <v>271</v>
      </c>
      <c r="J83" s="255"/>
      <c r="K83" s="255"/>
      <c r="L83" s="255"/>
      <c r="M83" s="255"/>
      <c r="N83" s="255"/>
      <c r="O83" s="75"/>
    </row>
    <row r="84" spans="1:15">
      <c r="H84" s="69" t="s">
        <v>272</v>
      </c>
      <c r="I84" s="254" t="s">
        <v>273</v>
      </c>
      <c r="J84" s="255"/>
      <c r="K84" s="255"/>
      <c r="L84" s="255"/>
      <c r="M84" s="255"/>
      <c r="N84" s="255"/>
      <c r="O84" s="75"/>
    </row>
    <row r="85" spans="1:15" ht="15" customHeight="1">
      <c r="A85" s="91"/>
      <c r="B85" s="92"/>
      <c r="C85" s="92"/>
      <c r="D85" s="92"/>
      <c r="E85" s="92"/>
      <c r="F85" s="93"/>
      <c r="H85" s="77" t="s">
        <v>274</v>
      </c>
      <c r="I85" s="254" t="s">
        <v>275</v>
      </c>
      <c r="J85" s="255"/>
      <c r="K85" s="255"/>
      <c r="L85" s="255"/>
      <c r="M85" s="255"/>
      <c r="N85" s="255"/>
      <c r="O85" s="75"/>
    </row>
    <row r="86" spans="1:15" ht="31.15" customHeight="1" thickBot="1">
      <c r="A86" s="81"/>
      <c r="B86" s="82"/>
      <c r="C86" s="83"/>
      <c r="D86" s="83"/>
      <c r="E86" s="83"/>
      <c r="F86" s="83"/>
      <c r="H86" s="77" t="s">
        <v>276</v>
      </c>
      <c r="I86" s="254" t="s">
        <v>277</v>
      </c>
      <c r="J86" s="255"/>
      <c r="K86" s="255"/>
      <c r="L86" s="255"/>
      <c r="M86" s="255"/>
      <c r="N86" s="255"/>
      <c r="O86" s="75"/>
    </row>
    <row r="87" spans="1:15" ht="33" customHeight="1" thickBot="1">
      <c r="A87" s="94"/>
      <c r="B87" s="265" t="s">
        <v>278</v>
      </c>
      <c r="C87" s="266"/>
      <c r="D87" s="266"/>
      <c r="E87" s="266"/>
      <c r="F87" s="267"/>
      <c r="H87" s="78" t="s">
        <v>279</v>
      </c>
      <c r="I87" s="254" t="s">
        <v>280</v>
      </c>
      <c r="J87" s="255"/>
      <c r="K87" s="255"/>
      <c r="L87" s="255"/>
      <c r="M87" s="255"/>
      <c r="N87" s="255"/>
      <c r="O87" s="75"/>
    </row>
    <row r="88" spans="1:15">
      <c r="A88" s="95" t="s">
        <v>281</v>
      </c>
      <c r="B88" s="268" t="s">
        <v>282</v>
      </c>
      <c r="C88" s="269"/>
      <c r="D88" s="269"/>
      <c r="E88" s="270"/>
      <c r="F88" s="96"/>
      <c r="H88" s="77"/>
      <c r="I88" s="271" t="s">
        <v>283</v>
      </c>
      <c r="J88" s="272"/>
      <c r="K88" s="272"/>
      <c r="L88" s="272"/>
      <c r="M88" s="272"/>
      <c r="N88" s="272"/>
      <c r="O88" s="76"/>
    </row>
    <row r="89" spans="1:15">
      <c r="A89" s="97" t="s">
        <v>284</v>
      </c>
      <c r="B89" s="259" t="s">
        <v>285</v>
      </c>
      <c r="C89" s="260"/>
      <c r="D89" s="260"/>
      <c r="E89" s="261"/>
      <c r="F89" s="98"/>
      <c r="H89" s="77" t="s">
        <v>286</v>
      </c>
      <c r="I89" s="254" t="s">
        <v>287</v>
      </c>
      <c r="J89" s="255"/>
      <c r="K89" s="255"/>
      <c r="L89" s="255"/>
      <c r="M89" s="255"/>
      <c r="N89" s="255"/>
      <c r="O89" s="75"/>
    </row>
    <row r="90" spans="1:15" ht="15.75" thickBot="1">
      <c r="A90" s="99" t="s">
        <v>288</v>
      </c>
      <c r="B90" s="262" t="s">
        <v>289</v>
      </c>
      <c r="C90" s="263"/>
      <c r="D90" s="263"/>
      <c r="E90" s="264"/>
      <c r="F90" s="100"/>
      <c r="H90" s="78" t="s">
        <v>290</v>
      </c>
      <c r="I90" s="254" t="s">
        <v>291</v>
      </c>
      <c r="J90" s="255"/>
      <c r="K90" s="255"/>
      <c r="L90" s="255"/>
      <c r="M90" s="255"/>
      <c r="N90" s="255"/>
      <c r="O90" s="75"/>
    </row>
    <row r="91" spans="1:15">
      <c r="A91" s="101"/>
      <c r="B91" s="102"/>
      <c r="C91" s="102"/>
      <c r="D91" s="102"/>
      <c r="E91" s="102"/>
      <c r="F91" s="103"/>
      <c r="H91" s="77" t="s">
        <v>292</v>
      </c>
      <c r="I91" s="254" t="s">
        <v>293</v>
      </c>
      <c r="J91" s="255"/>
      <c r="K91" s="255"/>
      <c r="L91" s="255"/>
      <c r="M91" s="255"/>
      <c r="N91" s="255"/>
      <c r="O91" s="75"/>
    </row>
    <row r="92" spans="1:15">
      <c r="H92" s="77" t="s">
        <v>294</v>
      </c>
      <c r="I92" s="254" t="s">
        <v>295</v>
      </c>
      <c r="J92" s="255"/>
      <c r="K92" s="255"/>
      <c r="L92" s="255"/>
      <c r="M92" s="255"/>
      <c r="N92" s="255"/>
      <c r="O92" s="75"/>
    </row>
    <row r="93" spans="1:15">
      <c r="A93" s="104"/>
      <c r="B93" s="253"/>
      <c r="C93" s="253"/>
      <c r="D93" s="253"/>
      <c r="E93" s="253"/>
      <c r="F93" s="253"/>
      <c r="G93" s="83"/>
      <c r="H93" s="78" t="s">
        <v>296</v>
      </c>
      <c r="I93" s="254" t="s">
        <v>297</v>
      </c>
      <c r="J93" s="255"/>
      <c r="K93" s="255"/>
      <c r="L93" s="255"/>
      <c r="M93" s="255"/>
      <c r="N93" s="255"/>
      <c r="O93" s="75"/>
    </row>
    <row r="94" spans="1:15">
      <c r="A94" s="81"/>
      <c r="F94" s="105"/>
      <c r="G94" s="83"/>
      <c r="H94" s="77" t="s">
        <v>298</v>
      </c>
      <c r="I94" s="254" t="s">
        <v>299</v>
      </c>
      <c r="J94" s="255"/>
      <c r="K94" s="255"/>
      <c r="L94" s="255"/>
      <c r="M94" s="255"/>
      <c r="N94" s="255"/>
      <c r="O94" s="75"/>
    </row>
    <row r="95" spans="1:15">
      <c r="A95" s="81"/>
      <c r="B95" s="106"/>
      <c r="F95" s="83"/>
      <c r="G95" s="83"/>
      <c r="H95" s="77" t="s">
        <v>300</v>
      </c>
      <c r="I95" s="254" t="s">
        <v>301</v>
      </c>
      <c r="J95" s="255"/>
      <c r="K95" s="255"/>
      <c r="L95" s="255"/>
      <c r="M95" s="255"/>
      <c r="N95" s="255"/>
      <c r="O95" s="75"/>
    </row>
    <row r="96" spans="1:15">
      <c r="A96" s="104"/>
      <c r="B96" s="82"/>
      <c r="F96" s="83"/>
      <c r="G96" s="83"/>
      <c r="H96" s="78" t="s">
        <v>302</v>
      </c>
      <c r="I96" s="254" t="s">
        <v>303</v>
      </c>
      <c r="J96" s="255"/>
      <c r="K96" s="255"/>
      <c r="L96" s="255"/>
      <c r="M96" s="255"/>
      <c r="N96" s="255"/>
      <c r="O96" s="75"/>
    </row>
    <row r="97" spans="1:15" ht="15.75" thickBot="1">
      <c r="A97" s="81"/>
      <c r="B97" s="253"/>
      <c r="C97" s="256"/>
      <c r="D97" s="256"/>
      <c r="E97" s="256"/>
      <c r="F97" s="256"/>
      <c r="G97" s="83"/>
      <c r="H97" s="107" t="s">
        <v>304</v>
      </c>
      <c r="I97" s="257" t="s">
        <v>305</v>
      </c>
      <c r="J97" s="258"/>
      <c r="K97" s="258"/>
      <c r="L97" s="258"/>
      <c r="M97" s="258"/>
      <c r="N97" s="258"/>
      <c r="O97" s="108"/>
    </row>
    <row r="98" spans="1:15" ht="15.75" thickBot="1">
      <c r="A98" s="81"/>
      <c r="B98" s="16"/>
      <c r="C98" s="16"/>
      <c r="D98" s="16"/>
      <c r="E98" s="16"/>
      <c r="F98" s="16"/>
      <c r="G98" s="83"/>
      <c r="H98" s="109" t="s">
        <v>306</v>
      </c>
      <c r="I98" s="249" t="s">
        <v>307</v>
      </c>
      <c r="J98" s="190"/>
      <c r="K98" s="190"/>
      <c r="L98" s="190"/>
      <c r="M98" s="190"/>
      <c r="N98" s="190"/>
      <c r="O98" s="110">
        <f>SUM(O81:O97)</f>
        <v>0</v>
      </c>
    </row>
    <row r="99" spans="1:1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12.75" customHeight="1">
      <c r="B101" s="250" t="s">
        <v>113</v>
      </c>
      <c r="C101" s="250"/>
      <c r="D101" s="250"/>
      <c r="E101" s="250"/>
      <c r="F101" s="250"/>
      <c r="G101" s="16"/>
      <c r="H101" s="16"/>
      <c r="I101" s="16"/>
      <c r="J101" s="16"/>
      <c r="K101" s="16"/>
      <c r="L101" s="251" t="s">
        <v>308</v>
      </c>
      <c r="M101" s="251"/>
      <c r="N101" s="251"/>
      <c r="O101" s="16"/>
    </row>
    <row r="102" spans="1:15">
      <c r="B102" s="21"/>
      <c r="C102" s="21"/>
      <c r="D102" s="21"/>
      <c r="E102" s="16"/>
      <c r="F102" s="16"/>
      <c r="G102" s="16"/>
      <c r="H102" s="16"/>
      <c r="I102" s="16"/>
      <c r="J102" s="16"/>
      <c r="K102" s="16"/>
      <c r="L102" s="83"/>
      <c r="M102" s="83"/>
      <c r="N102" s="83"/>
      <c r="O102" s="16"/>
    </row>
    <row r="103" spans="1:15">
      <c r="B103" s="252"/>
      <c r="C103" s="252"/>
      <c r="D103" s="252"/>
      <c r="E103" s="252"/>
      <c r="F103" s="252"/>
      <c r="G103" s="16"/>
      <c r="H103" s="16"/>
      <c r="I103" s="16"/>
      <c r="J103" s="16"/>
      <c r="K103" s="16"/>
      <c r="L103" s="111"/>
      <c r="M103" s="111"/>
      <c r="N103" s="111"/>
      <c r="O103" s="16"/>
    </row>
    <row r="104" spans="1:1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2:1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2:1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2:1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2:1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2:1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2:1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2:1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2:1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2:1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2:1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2:1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2:1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2:1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2:1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2:1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2:1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2:1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2:1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2:1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2:1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2:1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2:1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>
      <c r="G163" s="16"/>
      <c r="H163" s="16"/>
      <c r="I163" s="16"/>
      <c r="J163" s="16"/>
      <c r="K163" s="16"/>
      <c r="L163" s="16"/>
      <c r="M163" s="16"/>
      <c r="N163" s="16"/>
      <c r="O163" s="16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24:O24"/>
    <mergeCell ref="B26:F26"/>
    <mergeCell ref="I26:O26"/>
    <mergeCell ref="B27:E27"/>
    <mergeCell ref="I27:N27"/>
    <mergeCell ref="B28:E28"/>
    <mergeCell ref="I28:N28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B33:E33"/>
    <mergeCell ref="I33:N33"/>
    <mergeCell ref="B34:E34"/>
    <mergeCell ref="I34:N34"/>
    <mergeCell ref="B35:E35"/>
    <mergeCell ref="I35:N35"/>
    <mergeCell ref="B29:E29"/>
    <mergeCell ref="I29:N29"/>
    <mergeCell ref="B30:E30"/>
    <mergeCell ref="I30:N30"/>
    <mergeCell ref="I31:N31"/>
    <mergeCell ref="B32:E32"/>
    <mergeCell ref="I32:N32"/>
    <mergeCell ref="B39:E39"/>
    <mergeCell ref="I39:N39"/>
    <mergeCell ref="B40:E40"/>
    <mergeCell ref="I40:N40"/>
    <mergeCell ref="B41:E41"/>
    <mergeCell ref="I41:N41"/>
    <mergeCell ref="B36:E36"/>
    <mergeCell ref="I36:N36"/>
    <mergeCell ref="B37:E37"/>
    <mergeCell ref="I37:N37"/>
    <mergeCell ref="B38:E38"/>
    <mergeCell ref="I38:N38"/>
    <mergeCell ref="B45:E45"/>
    <mergeCell ref="I45:N45"/>
    <mergeCell ref="B46:E46"/>
    <mergeCell ref="I46:N46"/>
    <mergeCell ref="B47:E47"/>
    <mergeCell ref="I47:N47"/>
    <mergeCell ref="B42:E42"/>
    <mergeCell ref="I42:N42"/>
    <mergeCell ref="B43:E43"/>
    <mergeCell ref="I43:N43"/>
    <mergeCell ref="B44:E44"/>
    <mergeCell ref="I44:N44"/>
    <mergeCell ref="B51:E51"/>
    <mergeCell ref="I51:N51"/>
    <mergeCell ref="B52:E52"/>
    <mergeCell ref="I52:N52"/>
    <mergeCell ref="B53:E53"/>
    <mergeCell ref="I53:N53"/>
    <mergeCell ref="B48:E48"/>
    <mergeCell ref="I48:N48"/>
    <mergeCell ref="B49:E49"/>
    <mergeCell ref="I49:N49"/>
    <mergeCell ref="B50:E50"/>
    <mergeCell ref="I50:N50"/>
    <mergeCell ref="B57:E57"/>
    <mergeCell ref="I57:N57"/>
    <mergeCell ref="B58:E58"/>
    <mergeCell ref="I58:N58"/>
    <mergeCell ref="B59:E59"/>
    <mergeCell ref="I59:N59"/>
    <mergeCell ref="B54:E54"/>
    <mergeCell ref="I54:N54"/>
    <mergeCell ref="B55:E55"/>
    <mergeCell ref="I55:N55"/>
    <mergeCell ref="B56:E56"/>
    <mergeCell ref="I56:N56"/>
    <mergeCell ref="B63:E63"/>
    <mergeCell ref="I63:N63"/>
    <mergeCell ref="B64:E64"/>
    <mergeCell ref="I64:N64"/>
    <mergeCell ref="B65:E65"/>
    <mergeCell ref="I65:N65"/>
    <mergeCell ref="B60:E60"/>
    <mergeCell ref="I60:N60"/>
    <mergeCell ref="B61:E61"/>
    <mergeCell ref="I61:N61"/>
    <mergeCell ref="B62:E62"/>
    <mergeCell ref="I62:N62"/>
    <mergeCell ref="B74:F74"/>
    <mergeCell ref="I74:O74"/>
    <mergeCell ref="B75:E75"/>
    <mergeCell ref="I75:N75"/>
    <mergeCell ref="B76:E76"/>
    <mergeCell ref="I76:N76"/>
    <mergeCell ref="A67:O67"/>
    <mergeCell ref="A68:O68"/>
    <mergeCell ref="A69:A73"/>
    <mergeCell ref="B69:H69"/>
    <mergeCell ref="J69:O69"/>
    <mergeCell ref="B70:H70"/>
    <mergeCell ref="E71:F71"/>
    <mergeCell ref="J71:L71"/>
    <mergeCell ref="B72:H72"/>
    <mergeCell ref="B73:O73"/>
    <mergeCell ref="B81:E81"/>
    <mergeCell ref="I81:N81"/>
    <mergeCell ref="B82:E82"/>
    <mergeCell ref="I82:N82"/>
    <mergeCell ref="I83:N83"/>
    <mergeCell ref="I84:N84"/>
    <mergeCell ref="B77:E77"/>
    <mergeCell ref="I77:N77"/>
    <mergeCell ref="B78:E78"/>
    <mergeCell ref="I78:N78"/>
    <mergeCell ref="I79:N79"/>
    <mergeCell ref="B80:E80"/>
    <mergeCell ref="I80:N80"/>
    <mergeCell ref="B89:E89"/>
    <mergeCell ref="I89:N89"/>
    <mergeCell ref="B90:E90"/>
    <mergeCell ref="I90:N90"/>
    <mergeCell ref="I91:N91"/>
    <mergeCell ref="I92:N92"/>
    <mergeCell ref="I85:N85"/>
    <mergeCell ref="I86:N86"/>
    <mergeCell ref="B87:F87"/>
    <mergeCell ref="I87:N87"/>
    <mergeCell ref="B88:E88"/>
    <mergeCell ref="I88:N88"/>
    <mergeCell ref="I98:N98"/>
    <mergeCell ref="B101:F101"/>
    <mergeCell ref="L101:N101"/>
    <mergeCell ref="B103:F103"/>
    <mergeCell ref="B93:F93"/>
    <mergeCell ref="I93:N93"/>
    <mergeCell ref="I94:N94"/>
    <mergeCell ref="I95:N95"/>
    <mergeCell ref="I96:N96"/>
    <mergeCell ref="B97:F97"/>
    <mergeCell ref="I97:N97"/>
  </mergeCells>
  <pageMargins left="0.70866141732283472" right="0.70866141732283472" top="0.74803149606299213" bottom="0.74803149606299213" header="0.31496062992125984" footer="0.31496062992125984"/>
  <pageSetup paperSize="8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</vt:lpstr>
      <vt:lpstr>allegati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cp:lastPrinted>2017-06-05T07:33:01Z</cp:lastPrinted>
  <dcterms:created xsi:type="dcterms:W3CDTF">2014-05-30T21:10:47Z</dcterms:created>
  <dcterms:modified xsi:type="dcterms:W3CDTF">2017-10-17T10:35:15Z</dcterms:modified>
</cp:coreProperties>
</file>