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GEST\COGEST 2019\LA\LA CALABRIA\"/>
    </mc:Choice>
  </mc:AlternateContent>
  <bookViews>
    <workbookView xWindow="0" yWindow="0" windowWidth="28800" windowHeight="11775" activeTab="1"/>
  </bookViews>
  <sheets>
    <sheet name="LA FINALE" sheetId="1" r:id="rId1"/>
    <sheet name="LA FINALE (2)" sheetId="2" r:id="rId2"/>
  </sheets>
  <externalReferences>
    <externalReference r:id="rId3"/>
  </externalReferenc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7" i="2" l="1"/>
  <c r="M125" i="2"/>
  <c r="M69" i="2"/>
  <c r="M68" i="2" s="1"/>
  <c r="C127" i="2" l="1"/>
  <c r="U126" i="2"/>
  <c r="C126" i="2"/>
  <c r="C125" i="2"/>
  <c r="U124" i="2"/>
  <c r="C124" i="2"/>
  <c r="U123" i="2"/>
  <c r="C123" i="2"/>
  <c r="U122" i="2"/>
  <c r="C122" i="2"/>
  <c r="U121" i="2"/>
  <c r="C121" i="2"/>
  <c r="U120" i="2"/>
  <c r="C120" i="2"/>
  <c r="U119" i="2"/>
  <c r="C119" i="2"/>
  <c r="U118" i="2"/>
  <c r="C118" i="2"/>
  <c r="U117" i="2"/>
  <c r="C117" i="2"/>
  <c r="U116" i="2"/>
  <c r="C116" i="2"/>
  <c r="U115" i="2"/>
  <c r="C115" i="2"/>
  <c r="U114" i="2"/>
  <c r="C114" i="2"/>
  <c r="T113" i="2"/>
  <c r="T125" i="2" s="1"/>
  <c r="S113" i="2"/>
  <c r="R113" i="2"/>
  <c r="R125" i="2" s="1"/>
  <c r="Q113" i="2"/>
  <c r="P113" i="2"/>
  <c r="P125" i="2" s="1"/>
  <c r="O113" i="2"/>
  <c r="N113" i="2"/>
  <c r="N125" i="2" s="1"/>
  <c r="M113" i="2"/>
  <c r="L113" i="2"/>
  <c r="L125" i="2" s="1"/>
  <c r="K113" i="2"/>
  <c r="J113" i="2"/>
  <c r="J125" i="2" s="1"/>
  <c r="I113" i="2"/>
  <c r="H113" i="2"/>
  <c r="H125" i="2" s="1"/>
  <c r="C113" i="2"/>
  <c r="U112" i="2"/>
  <c r="C112" i="2"/>
  <c r="U111" i="2"/>
  <c r="C111" i="2"/>
  <c r="U110" i="2"/>
  <c r="C110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U109" i="2" s="1"/>
  <c r="H109" i="2"/>
  <c r="C109" i="2"/>
  <c r="T108" i="2"/>
  <c r="S108" i="2"/>
  <c r="S125" i="2" s="1"/>
  <c r="R108" i="2"/>
  <c r="Q108" i="2"/>
  <c r="Q125" i="2" s="1"/>
  <c r="P108" i="2"/>
  <c r="O108" i="2"/>
  <c r="O125" i="2" s="1"/>
  <c r="N108" i="2"/>
  <c r="M108" i="2"/>
  <c r="L108" i="2"/>
  <c r="K108" i="2"/>
  <c r="K125" i="2" s="1"/>
  <c r="J108" i="2"/>
  <c r="I108" i="2"/>
  <c r="I125" i="2" s="1"/>
  <c r="H108" i="2"/>
  <c r="C108" i="2"/>
  <c r="C106" i="2"/>
  <c r="U105" i="2"/>
  <c r="C105" i="2"/>
  <c r="U104" i="2"/>
  <c r="C104" i="2"/>
  <c r="U103" i="2"/>
  <c r="C103" i="2"/>
  <c r="U102" i="2"/>
  <c r="C102" i="2"/>
  <c r="U101" i="2"/>
  <c r="C101" i="2"/>
  <c r="U100" i="2"/>
  <c r="C100" i="2"/>
  <c r="U99" i="2"/>
  <c r="C99" i="2"/>
  <c r="U98" i="2"/>
  <c r="C98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U97" i="2" s="1"/>
  <c r="C97" i="2"/>
  <c r="U96" i="2"/>
  <c r="C96" i="2"/>
  <c r="U95" i="2"/>
  <c r="C95" i="2"/>
  <c r="U94" i="2"/>
  <c r="C94" i="2"/>
  <c r="U93" i="2"/>
  <c r="C93" i="2"/>
  <c r="U92" i="2"/>
  <c r="C92" i="2"/>
  <c r="T91" i="2"/>
  <c r="S91" i="2"/>
  <c r="R91" i="2"/>
  <c r="Q91" i="2"/>
  <c r="P91" i="2"/>
  <c r="O91" i="2"/>
  <c r="N91" i="2"/>
  <c r="M91" i="2"/>
  <c r="L91" i="2"/>
  <c r="K91" i="2"/>
  <c r="J91" i="2"/>
  <c r="I91" i="2"/>
  <c r="U91" i="2" s="1"/>
  <c r="H91" i="2"/>
  <c r="C91" i="2"/>
  <c r="U90" i="2"/>
  <c r="C90" i="2"/>
  <c r="U89" i="2"/>
  <c r="C89" i="2"/>
  <c r="U88" i="2"/>
  <c r="C88" i="2"/>
  <c r="U87" i="2"/>
  <c r="C87" i="2"/>
  <c r="U86" i="2"/>
  <c r="C86" i="2"/>
  <c r="U85" i="2"/>
  <c r="C85" i="2"/>
  <c r="U84" i="2"/>
  <c r="C84" i="2"/>
  <c r="U83" i="2"/>
  <c r="C83" i="2"/>
  <c r="T82" i="2"/>
  <c r="S82" i="2"/>
  <c r="R82" i="2"/>
  <c r="Q82" i="2"/>
  <c r="P82" i="2"/>
  <c r="O82" i="2"/>
  <c r="N82" i="2"/>
  <c r="M82" i="2"/>
  <c r="L82" i="2"/>
  <c r="K82" i="2"/>
  <c r="J82" i="2"/>
  <c r="I82" i="2"/>
  <c r="U82" i="2" s="1"/>
  <c r="H82" i="2"/>
  <c r="C82" i="2"/>
  <c r="T81" i="2"/>
  <c r="S81" i="2"/>
  <c r="R81" i="2"/>
  <c r="Q81" i="2"/>
  <c r="P81" i="2"/>
  <c r="O81" i="2"/>
  <c r="N81" i="2"/>
  <c r="M81" i="2"/>
  <c r="L81" i="2"/>
  <c r="K81" i="2"/>
  <c r="J81" i="2"/>
  <c r="I81" i="2"/>
  <c r="U81" i="2" s="1"/>
  <c r="H81" i="2"/>
  <c r="C81" i="2"/>
  <c r="U80" i="2"/>
  <c r="C80" i="2"/>
  <c r="U79" i="2"/>
  <c r="C79" i="2"/>
  <c r="U78" i="2"/>
  <c r="C78" i="2"/>
  <c r="U77" i="2"/>
  <c r="C77" i="2"/>
  <c r="U76" i="2"/>
  <c r="C76" i="2"/>
  <c r="U75" i="2"/>
  <c r="C75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C74" i="2"/>
  <c r="U73" i="2"/>
  <c r="C73" i="2"/>
  <c r="U72" i="2"/>
  <c r="C72" i="2"/>
  <c r="U71" i="2"/>
  <c r="C71" i="2"/>
  <c r="U70" i="2"/>
  <c r="C70" i="2"/>
  <c r="U69" i="2"/>
  <c r="C69" i="2"/>
  <c r="T68" i="2"/>
  <c r="S68" i="2"/>
  <c r="R68" i="2"/>
  <c r="R67" i="2" s="1"/>
  <c r="Q68" i="2"/>
  <c r="P68" i="2"/>
  <c r="O68" i="2"/>
  <c r="N68" i="2"/>
  <c r="L68" i="2"/>
  <c r="K68" i="2"/>
  <c r="J68" i="2"/>
  <c r="J67" i="2" s="1"/>
  <c r="I68" i="2"/>
  <c r="H68" i="2"/>
  <c r="H67" i="2" s="1"/>
  <c r="C68" i="2"/>
  <c r="T67" i="2"/>
  <c r="P67" i="2"/>
  <c r="N67" i="2"/>
  <c r="L67" i="2"/>
  <c r="C67" i="2"/>
  <c r="U66" i="2"/>
  <c r="C66" i="2"/>
  <c r="U65" i="2"/>
  <c r="C65" i="2"/>
  <c r="U64" i="2"/>
  <c r="C64" i="2"/>
  <c r="U63" i="2"/>
  <c r="C63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U62" i="2" s="1"/>
  <c r="C62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U61" i="2" s="1"/>
  <c r="C61" i="2"/>
  <c r="U60" i="2"/>
  <c r="C60" i="2"/>
  <c r="U59" i="2"/>
  <c r="C59" i="2"/>
  <c r="U58" i="2"/>
  <c r="C58" i="2"/>
  <c r="T57" i="2"/>
  <c r="S57" i="2"/>
  <c r="S55" i="2" s="1"/>
  <c r="R57" i="2"/>
  <c r="Q57" i="2"/>
  <c r="Q55" i="2" s="1"/>
  <c r="P57" i="2"/>
  <c r="O57" i="2"/>
  <c r="O55" i="2" s="1"/>
  <c r="N57" i="2"/>
  <c r="M57" i="2"/>
  <c r="M55" i="2" s="1"/>
  <c r="L57" i="2"/>
  <c r="K57" i="2"/>
  <c r="K55" i="2" s="1"/>
  <c r="J57" i="2"/>
  <c r="I57" i="2"/>
  <c r="I55" i="2" s="1"/>
  <c r="H57" i="2"/>
  <c r="C57" i="2"/>
  <c r="U56" i="2"/>
  <c r="C56" i="2"/>
  <c r="T55" i="2"/>
  <c r="R55" i="2"/>
  <c r="P55" i="2"/>
  <c r="N55" i="2"/>
  <c r="L55" i="2"/>
  <c r="J55" i="2"/>
  <c r="H55" i="2"/>
  <c r="U55" i="2" s="1"/>
  <c r="C55" i="2"/>
  <c r="A55" i="2"/>
  <c r="U54" i="2"/>
  <c r="C54" i="2"/>
  <c r="U53" i="2"/>
  <c r="C53" i="2"/>
  <c r="U52" i="2"/>
  <c r="C52" i="2"/>
  <c r="U51" i="2"/>
  <c r="C51" i="2"/>
  <c r="A51" i="2"/>
  <c r="U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U49" i="2" s="1"/>
  <c r="H49" i="2"/>
  <c r="C49" i="2"/>
  <c r="U48" i="2"/>
  <c r="C48" i="2"/>
  <c r="A48" i="2"/>
  <c r="U47" i="2"/>
  <c r="C47" i="2"/>
  <c r="U46" i="2"/>
  <c r="C46" i="2"/>
  <c r="U45" i="2"/>
  <c r="C45" i="2"/>
  <c r="U44" i="2"/>
  <c r="C44" i="2"/>
  <c r="A44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U43" i="2" s="1"/>
  <c r="C43" i="2"/>
  <c r="U42" i="2"/>
  <c r="C42" i="2"/>
  <c r="U41" i="2"/>
  <c r="C41" i="2"/>
  <c r="A41" i="2"/>
  <c r="U40" i="2"/>
  <c r="C40" i="2"/>
  <c r="U39" i="2"/>
  <c r="C39" i="2"/>
  <c r="U38" i="2"/>
  <c r="C38" i="2"/>
  <c r="A38" i="2"/>
  <c r="U37" i="2"/>
  <c r="C37" i="2"/>
  <c r="T36" i="2"/>
  <c r="S36" i="2"/>
  <c r="R36" i="2"/>
  <c r="Q36" i="2"/>
  <c r="P36" i="2"/>
  <c r="O36" i="2"/>
  <c r="N36" i="2"/>
  <c r="M36" i="2"/>
  <c r="L36" i="2"/>
  <c r="K36" i="2"/>
  <c r="J36" i="2"/>
  <c r="I36" i="2"/>
  <c r="U36" i="2" s="1"/>
  <c r="H36" i="2"/>
  <c r="C36" i="2"/>
  <c r="T35" i="2"/>
  <c r="S35" i="2"/>
  <c r="R35" i="2"/>
  <c r="Q35" i="2"/>
  <c r="P35" i="2"/>
  <c r="O35" i="2"/>
  <c r="N35" i="2"/>
  <c r="M35" i="2"/>
  <c r="L35" i="2"/>
  <c r="K35" i="2"/>
  <c r="J35" i="2"/>
  <c r="I35" i="2"/>
  <c r="U35" i="2" s="1"/>
  <c r="H35" i="2"/>
  <c r="C35" i="2"/>
  <c r="A34" i="2"/>
  <c r="C33" i="2"/>
  <c r="A33" i="2"/>
  <c r="U32" i="2"/>
  <c r="C32" i="2"/>
  <c r="U31" i="2"/>
  <c r="C31" i="2"/>
  <c r="A31" i="2"/>
  <c r="U30" i="2"/>
  <c r="C30" i="2"/>
  <c r="U29" i="2"/>
  <c r="C29" i="2"/>
  <c r="A29" i="2"/>
  <c r="T28" i="2"/>
  <c r="T23" i="2" s="1"/>
  <c r="T33" i="2" s="1"/>
  <c r="S28" i="2"/>
  <c r="R28" i="2"/>
  <c r="R23" i="2" s="1"/>
  <c r="R33" i="2" s="1"/>
  <c r="Q28" i="2"/>
  <c r="P28" i="2"/>
  <c r="P23" i="2" s="1"/>
  <c r="P33" i="2" s="1"/>
  <c r="O28" i="2"/>
  <c r="N28" i="2"/>
  <c r="N23" i="2" s="1"/>
  <c r="N33" i="2" s="1"/>
  <c r="M28" i="2"/>
  <c r="L28" i="2"/>
  <c r="L23" i="2" s="1"/>
  <c r="L33" i="2" s="1"/>
  <c r="K28" i="2"/>
  <c r="J28" i="2"/>
  <c r="J23" i="2" s="1"/>
  <c r="J33" i="2" s="1"/>
  <c r="I28" i="2"/>
  <c r="H28" i="2"/>
  <c r="U28" i="2" s="1"/>
  <c r="C28" i="2"/>
  <c r="A28" i="2"/>
  <c r="U27" i="2"/>
  <c r="C27" i="2"/>
  <c r="U26" i="2"/>
  <c r="C26" i="2"/>
  <c r="A26" i="2"/>
  <c r="U25" i="2"/>
  <c r="C25" i="2"/>
  <c r="T24" i="2"/>
  <c r="S24" i="2"/>
  <c r="R24" i="2"/>
  <c r="Q24" i="2"/>
  <c r="P24" i="2"/>
  <c r="O24" i="2"/>
  <c r="N24" i="2"/>
  <c r="M24" i="2"/>
  <c r="L24" i="2"/>
  <c r="K24" i="2"/>
  <c r="J24" i="2"/>
  <c r="I24" i="2"/>
  <c r="U24" i="2" s="1"/>
  <c r="H24" i="2"/>
  <c r="C24" i="2"/>
  <c r="S23" i="2"/>
  <c r="S33" i="2" s="1"/>
  <c r="Q23" i="2"/>
  <c r="Q33" i="2" s="1"/>
  <c r="O23" i="2"/>
  <c r="O33" i="2" s="1"/>
  <c r="M23" i="2"/>
  <c r="M33" i="2" s="1"/>
  <c r="K23" i="2"/>
  <c r="K33" i="2" s="1"/>
  <c r="I23" i="2"/>
  <c r="I33" i="2" s="1"/>
  <c r="C23" i="2"/>
  <c r="U22" i="2"/>
  <c r="C22" i="2"/>
  <c r="A22" i="2"/>
  <c r="U21" i="2"/>
  <c r="C21" i="2"/>
  <c r="U20" i="2"/>
  <c r="C20" i="2"/>
  <c r="A20" i="2"/>
  <c r="U19" i="2"/>
  <c r="C19" i="2"/>
  <c r="U18" i="2"/>
  <c r="C18" i="2"/>
  <c r="A18" i="2"/>
  <c r="U17" i="2"/>
  <c r="C17" i="2"/>
  <c r="T16" i="2"/>
  <c r="S16" i="2"/>
  <c r="R16" i="2"/>
  <c r="Q16" i="2"/>
  <c r="P16" i="2"/>
  <c r="O16" i="2"/>
  <c r="N16" i="2"/>
  <c r="M16" i="2"/>
  <c r="L16" i="2"/>
  <c r="K16" i="2"/>
  <c r="J16" i="2"/>
  <c r="I16" i="2"/>
  <c r="U16" i="2" s="1"/>
  <c r="H16" i="2"/>
  <c r="C16" i="2"/>
  <c r="Q6" i="2"/>
  <c r="K6" i="2"/>
  <c r="I67" i="2" l="1"/>
  <c r="I106" i="2" s="1"/>
  <c r="I127" i="2" s="1"/>
  <c r="K67" i="2"/>
  <c r="K106" i="2" s="1"/>
  <c r="K127" i="2" s="1"/>
  <c r="M67" i="2"/>
  <c r="M106" i="2" s="1"/>
  <c r="O67" i="2"/>
  <c r="Q67" i="2"/>
  <c r="S67" i="2"/>
  <c r="U68" i="2"/>
  <c r="A126" i="2"/>
  <c r="A125" i="2"/>
  <c r="A123" i="2"/>
  <c r="A121" i="2"/>
  <c r="A119" i="2"/>
  <c r="A117" i="2"/>
  <c r="A115" i="2"/>
  <c r="A112" i="2"/>
  <c r="A110" i="2"/>
  <c r="A109" i="2"/>
  <c r="A108" i="2"/>
  <c r="A105" i="2"/>
  <c r="A103" i="2"/>
  <c r="A101" i="2"/>
  <c r="A99" i="2"/>
  <c r="A96" i="2"/>
  <c r="A94" i="2"/>
  <c r="A92" i="2"/>
  <c r="A91" i="2"/>
  <c r="A89" i="2"/>
  <c r="A87" i="2"/>
  <c r="A85" i="2"/>
  <c r="A83" i="2"/>
  <c r="A82" i="2"/>
  <c r="A81" i="2"/>
  <c r="A79" i="2"/>
  <c r="A77" i="2"/>
  <c r="A75" i="2"/>
  <c r="A74" i="2"/>
  <c r="A72" i="2"/>
  <c r="A70" i="2"/>
  <c r="A66" i="2"/>
  <c r="A64" i="2"/>
  <c r="A60" i="2"/>
  <c r="A58" i="2"/>
  <c r="A57" i="2"/>
  <c r="A54" i="2"/>
  <c r="A52" i="2"/>
  <c r="A50" i="2"/>
  <c r="A49" i="2"/>
  <c r="A47" i="2"/>
  <c r="A45" i="2"/>
  <c r="A42" i="2"/>
  <c r="A40" i="2"/>
  <c r="A127" i="2"/>
  <c r="A124" i="2"/>
  <c r="A122" i="2"/>
  <c r="A120" i="2"/>
  <c r="A118" i="2"/>
  <c r="A116" i="2"/>
  <c r="A114" i="2"/>
  <c r="A113" i="2"/>
  <c r="A111" i="2"/>
  <c r="A107" i="2"/>
  <c r="A106" i="2"/>
  <c r="A104" i="2"/>
  <c r="A102" i="2"/>
  <c r="A100" i="2"/>
  <c r="A98" i="2"/>
  <c r="A97" i="2"/>
  <c r="A95" i="2"/>
  <c r="A93" i="2"/>
  <c r="A90" i="2"/>
  <c r="A88" i="2"/>
  <c r="A86" i="2"/>
  <c r="A84" i="2"/>
  <c r="A80" i="2"/>
  <c r="A78" i="2"/>
  <c r="A76" i="2"/>
  <c r="A73" i="2"/>
  <c r="A71" i="2"/>
  <c r="A69" i="2"/>
  <c r="A68" i="2"/>
  <c r="A67" i="2"/>
  <c r="A65" i="2"/>
  <c r="A63" i="2"/>
  <c r="A62" i="2"/>
  <c r="A61" i="2"/>
  <c r="A59" i="2"/>
  <c r="A16" i="2"/>
  <c r="A17" i="2"/>
  <c r="A19" i="2"/>
  <c r="A21" i="2"/>
  <c r="A23" i="2"/>
  <c r="H23" i="2"/>
  <c r="A24" i="2"/>
  <c r="A25" i="2"/>
  <c r="A27" i="2"/>
  <c r="A30" i="2"/>
  <c r="A32" i="2"/>
  <c r="A35" i="2"/>
  <c r="A36" i="2"/>
  <c r="A37" i="2"/>
  <c r="A39" i="2"/>
  <c r="A43" i="2"/>
  <c r="A46" i="2"/>
  <c r="A53" i="2"/>
  <c r="A56" i="2"/>
  <c r="J106" i="2"/>
  <c r="J127" i="2" s="1"/>
  <c r="L106" i="2"/>
  <c r="L127" i="2" s="1"/>
  <c r="N106" i="2"/>
  <c r="P106" i="2"/>
  <c r="P127" i="2" s="1"/>
  <c r="R106" i="2"/>
  <c r="R127" i="2" s="1"/>
  <c r="T106" i="2"/>
  <c r="T127" i="2" s="1"/>
  <c r="O106" i="2"/>
  <c r="O127" i="2" s="1"/>
  <c r="Q106" i="2"/>
  <c r="Q127" i="2" s="1"/>
  <c r="S106" i="2"/>
  <c r="S127" i="2" s="1"/>
  <c r="U125" i="2"/>
  <c r="N127" i="2"/>
  <c r="U57" i="2"/>
  <c r="U74" i="2"/>
  <c r="H106" i="2"/>
  <c r="U108" i="2"/>
  <c r="U113" i="2"/>
  <c r="U67" i="2" l="1"/>
  <c r="U106" i="2" s="1"/>
  <c r="H33" i="2"/>
  <c r="U33" i="2" s="1"/>
  <c r="U23" i="2"/>
  <c r="H127" i="2" l="1"/>
  <c r="U127" i="2" s="1"/>
  <c r="T113" i="1" l="1"/>
  <c r="S113" i="1"/>
  <c r="R113" i="1"/>
  <c r="Q113" i="1"/>
  <c r="P113" i="1"/>
  <c r="O113" i="1"/>
  <c r="N113" i="1"/>
  <c r="M113" i="1"/>
  <c r="L113" i="1"/>
  <c r="K113" i="1"/>
  <c r="J113" i="1"/>
  <c r="I113" i="1"/>
  <c r="U113" i="1" s="1"/>
  <c r="H113" i="1"/>
  <c r="C113" i="1"/>
  <c r="A113" i="1"/>
  <c r="H109" i="1" l="1"/>
  <c r="C127" i="1" l="1"/>
  <c r="U126" i="1"/>
  <c r="C126" i="1"/>
  <c r="C125" i="1"/>
  <c r="U124" i="1"/>
  <c r="C124" i="1"/>
  <c r="U123" i="1"/>
  <c r="C123" i="1"/>
  <c r="U122" i="1"/>
  <c r="C122" i="1"/>
  <c r="U121" i="1"/>
  <c r="C121" i="1"/>
  <c r="U120" i="1"/>
  <c r="C120" i="1"/>
  <c r="U119" i="1"/>
  <c r="C119" i="1"/>
  <c r="U118" i="1"/>
  <c r="C118" i="1"/>
  <c r="U117" i="1"/>
  <c r="C117" i="1"/>
  <c r="U116" i="1"/>
  <c r="C116" i="1"/>
  <c r="U115" i="1"/>
  <c r="C115" i="1"/>
  <c r="U114" i="1"/>
  <c r="C114" i="1"/>
  <c r="U112" i="1"/>
  <c r="C112" i="1"/>
  <c r="U111" i="1"/>
  <c r="C111" i="1"/>
  <c r="U110" i="1"/>
  <c r="C110" i="1"/>
  <c r="T109" i="1"/>
  <c r="S109" i="1"/>
  <c r="S108" i="1" s="1"/>
  <c r="S125" i="1" s="1"/>
  <c r="R109" i="1"/>
  <c r="Q109" i="1"/>
  <c r="Q108" i="1" s="1"/>
  <c r="Q125" i="1" s="1"/>
  <c r="P109" i="1"/>
  <c r="O109" i="1"/>
  <c r="O108" i="1" s="1"/>
  <c r="O125" i="1" s="1"/>
  <c r="N109" i="1"/>
  <c r="M109" i="1"/>
  <c r="M108" i="1" s="1"/>
  <c r="M125" i="1" s="1"/>
  <c r="L109" i="1"/>
  <c r="K109" i="1"/>
  <c r="K108" i="1" s="1"/>
  <c r="K125" i="1" s="1"/>
  <c r="J109" i="1"/>
  <c r="I109" i="1"/>
  <c r="I108" i="1" s="1"/>
  <c r="C109" i="1"/>
  <c r="T108" i="1"/>
  <c r="T125" i="1" s="1"/>
  <c r="R108" i="1"/>
  <c r="R125" i="1" s="1"/>
  <c r="P108" i="1"/>
  <c r="P125" i="1" s="1"/>
  <c r="N108" i="1"/>
  <c r="N125" i="1" s="1"/>
  <c r="L108" i="1"/>
  <c r="L125" i="1" s="1"/>
  <c r="J108" i="1"/>
  <c r="J125" i="1" s="1"/>
  <c r="H108" i="1"/>
  <c r="C108" i="1"/>
  <c r="C106" i="1"/>
  <c r="U105" i="1"/>
  <c r="C105" i="1"/>
  <c r="U104" i="1"/>
  <c r="C104" i="1"/>
  <c r="U103" i="1"/>
  <c r="C103" i="1"/>
  <c r="U102" i="1"/>
  <c r="C102" i="1"/>
  <c r="U101" i="1"/>
  <c r="C101" i="1"/>
  <c r="U100" i="1"/>
  <c r="C100" i="1"/>
  <c r="U99" i="1"/>
  <c r="C99" i="1"/>
  <c r="U98" i="1"/>
  <c r="C98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C97" i="1"/>
  <c r="U96" i="1"/>
  <c r="C96" i="1"/>
  <c r="U95" i="1"/>
  <c r="C95" i="1"/>
  <c r="U94" i="1"/>
  <c r="C94" i="1"/>
  <c r="U93" i="1"/>
  <c r="C93" i="1"/>
  <c r="U92" i="1"/>
  <c r="C92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C91" i="1"/>
  <c r="U90" i="1"/>
  <c r="C90" i="1"/>
  <c r="U89" i="1"/>
  <c r="C89" i="1"/>
  <c r="U88" i="1"/>
  <c r="C88" i="1"/>
  <c r="U87" i="1"/>
  <c r="C87" i="1"/>
  <c r="U86" i="1"/>
  <c r="C86" i="1"/>
  <c r="U85" i="1"/>
  <c r="C85" i="1"/>
  <c r="U84" i="1"/>
  <c r="C84" i="1"/>
  <c r="U83" i="1"/>
  <c r="C83" i="1"/>
  <c r="T82" i="1"/>
  <c r="S82" i="1"/>
  <c r="S81" i="1" s="1"/>
  <c r="R82" i="1"/>
  <c r="Q82" i="1"/>
  <c r="Q81" i="1" s="1"/>
  <c r="P82" i="1"/>
  <c r="O82" i="1"/>
  <c r="O81" i="1" s="1"/>
  <c r="N82" i="1"/>
  <c r="M82" i="1"/>
  <c r="M81" i="1" s="1"/>
  <c r="L82" i="1"/>
  <c r="K82" i="1"/>
  <c r="K81" i="1" s="1"/>
  <c r="J82" i="1"/>
  <c r="I82" i="1"/>
  <c r="I81" i="1" s="1"/>
  <c r="U81" i="1" s="1"/>
  <c r="H82" i="1"/>
  <c r="C82" i="1"/>
  <c r="T81" i="1"/>
  <c r="R81" i="1"/>
  <c r="P81" i="1"/>
  <c r="N81" i="1"/>
  <c r="L81" i="1"/>
  <c r="J81" i="1"/>
  <c r="H81" i="1"/>
  <c r="C81" i="1"/>
  <c r="U80" i="1"/>
  <c r="C80" i="1"/>
  <c r="U79" i="1"/>
  <c r="C79" i="1"/>
  <c r="U78" i="1"/>
  <c r="C78" i="1"/>
  <c r="U77" i="1"/>
  <c r="C77" i="1"/>
  <c r="U76" i="1"/>
  <c r="C76" i="1"/>
  <c r="U75" i="1"/>
  <c r="C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C74" i="1"/>
  <c r="U73" i="1"/>
  <c r="C73" i="1"/>
  <c r="U72" i="1"/>
  <c r="C72" i="1"/>
  <c r="U71" i="1"/>
  <c r="C71" i="1"/>
  <c r="U70" i="1"/>
  <c r="C70" i="1"/>
  <c r="U69" i="1"/>
  <c r="C69" i="1"/>
  <c r="T68" i="1"/>
  <c r="S68" i="1"/>
  <c r="R68" i="1"/>
  <c r="R67" i="1" s="1"/>
  <c r="Q68" i="1"/>
  <c r="P68" i="1"/>
  <c r="P67" i="1" s="1"/>
  <c r="O68" i="1"/>
  <c r="N68" i="1"/>
  <c r="N67" i="1" s="1"/>
  <c r="M68" i="1"/>
  <c r="L68" i="1"/>
  <c r="K68" i="1"/>
  <c r="J68" i="1"/>
  <c r="J67" i="1" s="1"/>
  <c r="I68" i="1"/>
  <c r="H68" i="1"/>
  <c r="C68" i="1"/>
  <c r="T67" i="1"/>
  <c r="L67" i="1"/>
  <c r="H67" i="1"/>
  <c r="C67" i="1"/>
  <c r="U66" i="1"/>
  <c r="C66" i="1"/>
  <c r="U65" i="1"/>
  <c r="C65" i="1"/>
  <c r="U64" i="1"/>
  <c r="C64" i="1"/>
  <c r="U63" i="1"/>
  <c r="C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U62" i="1" s="1"/>
  <c r="C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U61" i="1" s="1"/>
  <c r="C61" i="1"/>
  <c r="U60" i="1"/>
  <c r="C60" i="1"/>
  <c r="U59" i="1"/>
  <c r="C59" i="1"/>
  <c r="U58" i="1"/>
  <c r="C58" i="1"/>
  <c r="T57" i="1"/>
  <c r="S57" i="1"/>
  <c r="S55" i="1" s="1"/>
  <c r="R57" i="1"/>
  <c r="Q57" i="1"/>
  <c r="Q55" i="1" s="1"/>
  <c r="P57" i="1"/>
  <c r="O57" i="1"/>
  <c r="O55" i="1" s="1"/>
  <c r="N57" i="1"/>
  <c r="M57" i="1"/>
  <c r="M55" i="1" s="1"/>
  <c r="L57" i="1"/>
  <c r="K57" i="1"/>
  <c r="K55" i="1" s="1"/>
  <c r="J57" i="1"/>
  <c r="I57" i="1"/>
  <c r="I55" i="1" s="1"/>
  <c r="H57" i="1"/>
  <c r="C57" i="1"/>
  <c r="U56" i="1"/>
  <c r="C56" i="1"/>
  <c r="T55" i="1"/>
  <c r="R55" i="1"/>
  <c r="P55" i="1"/>
  <c r="N55" i="1"/>
  <c r="L55" i="1"/>
  <c r="J55" i="1"/>
  <c r="H55" i="1"/>
  <c r="C55" i="1"/>
  <c r="U54" i="1"/>
  <c r="C54" i="1"/>
  <c r="U53" i="1"/>
  <c r="C53" i="1"/>
  <c r="U52" i="1"/>
  <c r="C52" i="1"/>
  <c r="U51" i="1"/>
  <c r="C51" i="1"/>
  <c r="U50" i="1"/>
  <c r="C50" i="1"/>
  <c r="T49" i="1"/>
  <c r="S49" i="1"/>
  <c r="R49" i="1"/>
  <c r="Q49" i="1"/>
  <c r="P49" i="1"/>
  <c r="O49" i="1"/>
  <c r="N49" i="1"/>
  <c r="M49" i="1"/>
  <c r="L49" i="1"/>
  <c r="K49" i="1"/>
  <c r="J49" i="1"/>
  <c r="I49" i="1"/>
  <c r="U49" i="1" s="1"/>
  <c r="H49" i="1"/>
  <c r="C49" i="1"/>
  <c r="U48" i="1"/>
  <c r="C48" i="1"/>
  <c r="U47" i="1"/>
  <c r="C47" i="1"/>
  <c r="U46" i="1"/>
  <c r="C46" i="1"/>
  <c r="U45" i="1"/>
  <c r="C45" i="1"/>
  <c r="U44" i="1"/>
  <c r="C44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U43" i="1" s="1"/>
  <c r="C43" i="1"/>
  <c r="U42" i="1"/>
  <c r="C42" i="1"/>
  <c r="U41" i="1"/>
  <c r="C41" i="1"/>
  <c r="U40" i="1"/>
  <c r="C40" i="1"/>
  <c r="U39" i="1"/>
  <c r="C39" i="1"/>
  <c r="U38" i="1"/>
  <c r="C38" i="1"/>
  <c r="U37" i="1"/>
  <c r="C37" i="1"/>
  <c r="T36" i="1"/>
  <c r="S36" i="1"/>
  <c r="R36" i="1"/>
  <c r="Q36" i="1"/>
  <c r="P36" i="1"/>
  <c r="O36" i="1"/>
  <c r="N36" i="1"/>
  <c r="M36" i="1"/>
  <c r="L36" i="1"/>
  <c r="K36" i="1"/>
  <c r="J36" i="1"/>
  <c r="I36" i="1"/>
  <c r="U36" i="1" s="1"/>
  <c r="H36" i="1"/>
  <c r="C36" i="1"/>
  <c r="T35" i="1"/>
  <c r="S35" i="1"/>
  <c r="R35" i="1"/>
  <c r="Q35" i="1"/>
  <c r="P35" i="1"/>
  <c r="O35" i="1"/>
  <c r="N35" i="1"/>
  <c r="M35" i="1"/>
  <c r="L35" i="1"/>
  <c r="K35" i="1"/>
  <c r="J35" i="1"/>
  <c r="I35" i="1"/>
  <c r="U35" i="1" s="1"/>
  <c r="H35" i="1"/>
  <c r="C35" i="1"/>
  <c r="C33" i="1"/>
  <c r="U32" i="1"/>
  <c r="C32" i="1"/>
  <c r="U31" i="1"/>
  <c r="C31" i="1"/>
  <c r="U30" i="1"/>
  <c r="C30" i="1"/>
  <c r="U29" i="1"/>
  <c r="C29" i="1"/>
  <c r="T28" i="1"/>
  <c r="T23" i="1" s="1"/>
  <c r="T33" i="1" s="1"/>
  <c r="S28" i="1"/>
  <c r="R28" i="1"/>
  <c r="R23" i="1" s="1"/>
  <c r="R33" i="1" s="1"/>
  <c r="Q28" i="1"/>
  <c r="P28" i="1"/>
  <c r="P23" i="1" s="1"/>
  <c r="P33" i="1" s="1"/>
  <c r="O28" i="1"/>
  <c r="N28" i="1"/>
  <c r="N23" i="1" s="1"/>
  <c r="N33" i="1" s="1"/>
  <c r="M28" i="1"/>
  <c r="L28" i="1"/>
  <c r="L23" i="1" s="1"/>
  <c r="L33" i="1" s="1"/>
  <c r="K28" i="1"/>
  <c r="J28" i="1"/>
  <c r="J23" i="1" s="1"/>
  <c r="J33" i="1" s="1"/>
  <c r="I28" i="1"/>
  <c r="H28" i="1"/>
  <c r="U28" i="1" s="1"/>
  <c r="C28" i="1"/>
  <c r="U27" i="1"/>
  <c r="C27" i="1"/>
  <c r="U26" i="1"/>
  <c r="C26" i="1"/>
  <c r="U25" i="1"/>
  <c r="C25" i="1"/>
  <c r="T24" i="1"/>
  <c r="S24" i="1"/>
  <c r="R24" i="1"/>
  <c r="Q24" i="1"/>
  <c r="P24" i="1"/>
  <c r="O24" i="1"/>
  <c r="N24" i="1"/>
  <c r="M24" i="1"/>
  <c r="L24" i="1"/>
  <c r="K24" i="1"/>
  <c r="J24" i="1"/>
  <c r="I24" i="1"/>
  <c r="U24" i="1" s="1"/>
  <c r="H24" i="1"/>
  <c r="C24" i="1"/>
  <c r="S23" i="1"/>
  <c r="S33" i="1" s="1"/>
  <c r="Q23" i="1"/>
  <c r="Q33" i="1" s="1"/>
  <c r="O23" i="1"/>
  <c r="O33" i="1" s="1"/>
  <c r="M23" i="1"/>
  <c r="M33" i="1" s="1"/>
  <c r="K23" i="1"/>
  <c r="K33" i="1" s="1"/>
  <c r="I23" i="1"/>
  <c r="I33" i="1" s="1"/>
  <c r="C23" i="1"/>
  <c r="U22" i="1"/>
  <c r="C22" i="1"/>
  <c r="U21" i="1"/>
  <c r="C21" i="1"/>
  <c r="U20" i="1"/>
  <c r="C20" i="1"/>
  <c r="U19" i="1"/>
  <c r="C19" i="1"/>
  <c r="U18" i="1"/>
  <c r="C18" i="1"/>
  <c r="U17" i="1"/>
  <c r="C17" i="1"/>
  <c r="T16" i="1"/>
  <c r="S16" i="1"/>
  <c r="R16" i="1"/>
  <c r="Q16" i="1"/>
  <c r="P16" i="1"/>
  <c r="O16" i="1"/>
  <c r="N16" i="1"/>
  <c r="M16" i="1"/>
  <c r="L16" i="1"/>
  <c r="K16" i="1"/>
  <c r="J16" i="1"/>
  <c r="I16" i="1"/>
  <c r="U16" i="1" s="1"/>
  <c r="H16" i="1"/>
  <c r="C16" i="1"/>
  <c r="Q6" i="1"/>
  <c r="K6" i="1"/>
  <c r="A124" i="1" s="1"/>
  <c r="A18" i="1" l="1"/>
  <c r="A22" i="1"/>
  <c r="A26" i="1"/>
  <c r="A29" i="1"/>
  <c r="A33" i="1"/>
  <c r="A34" i="1"/>
  <c r="A41" i="1"/>
  <c r="A48" i="1"/>
  <c r="A55" i="1"/>
  <c r="A63" i="1"/>
  <c r="A69" i="1"/>
  <c r="A76" i="1"/>
  <c r="A86" i="1"/>
  <c r="A93" i="1"/>
  <c r="A100" i="1"/>
  <c r="A120" i="1"/>
  <c r="A20" i="1"/>
  <c r="A28" i="1"/>
  <c r="A31" i="1"/>
  <c r="A38" i="1"/>
  <c r="A44" i="1"/>
  <c r="A51" i="1"/>
  <c r="A61" i="1"/>
  <c r="A67" i="1"/>
  <c r="A73" i="1"/>
  <c r="A80" i="1"/>
  <c r="A90" i="1"/>
  <c r="A97" i="1"/>
  <c r="A104" i="1"/>
  <c r="A107" i="1"/>
  <c r="A116" i="1"/>
  <c r="U68" i="1"/>
  <c r="U97" i="1"/>
  <c r="U91" i="1"/>
  <c r="L106" i="1"/>
  <c r="P106" i="1"/>
  <c r="P127" i="1" s="1"/>
  <c r="T106" i="1"/>
  <c r="I67" i="1"/>
  <c r="K67" i="1"/>
  <c r="M67" i="1"/>
  <c r="O67" i="1"/>
  <c r="Q67" i="1"/>
  <c r="S67" i="1"/>
  <c r="J106" i="1"/>
  <c r="N106" i="1"/>
  <c r="R106" i="1"/>
  <c r="R127" i="1" s="1"/>
  <c r="U55" i="1"/>
  <c r="J127" i="1"/>
  <c r="L127" i="1"/>
  <c r="N127" i="1"/>
  <c r="T127" i="1"/>
  <c r="U108" i="1"/>
  <c r="I125" i="1"/>
  <c r="U57" i="1"/>
  <c r="U82" i="1"/>
  <c r="U109" i="1"/>
  <c r="H125" i="1"/>
  <c r="A126" i="1"/>
  <c r="A125" i="1"/>
  <c r="A123" i="1"/>
  <c r="A121" i="1"/>
  <c r="A119" i="1"/>
  <c r="A117" i="1"/>
  <c r="A115" i="1"/>
  <c r="A112" i="1"/>
  <c r="A110" i="1"/>
  <c r="A109" i="1"/>
  <c r="A108" i="1"/>
  <c r="A105" i="1"/>
  <c r="A103" i="1"/>
  <c r="A101" i="1"/>
  <c r="A99" i="1"/>
  <c r="A96" i="1"/>
  <c r="A94" i="1"/>
  <c r="A92" i="1"/>
  <c r="A91" i="1"/>
  <c r="A89" i="1"/>
  <c r="A87" i="1"/>
  <c r="A85" i="1"/>
  <c r="A83" i="1"/>
  <c r="A82" i="1"/>
  <c r="A81" i="1"/>
  <c r="A79" i="1"/>
  <c r="A77" i="1"/>
  <c r="A75" i="1"/>
  <c r="A74" i="1"/>
  <c r="A72" i="1"/>
  <c r="A70" i="1"/>
  <c r="A66" i="1"/>
  <c r="A64" i="1"/>
  <c r="A60" i="1"/>
  <c r="A58" i="1"/>
  <c r="A57" i="1"/>
  <c r="A54" i="1"/>
  <c r="A52" i="1"/>
  <c r="A50" i="1"/>
  <c r="A49" i="1"/>
  <c r="A47" i="1"/>
  <c r="A45" i="1"/>
  <c r="A42" i="1"/>
  <c r="A40" i="1"/>
  <c r="A16" i="1"/>
  <c r="A17" i="1"/>
  <c r="A19" i="1"/>
  <c r="A21" i="1"/>
  <c r="A23" i="1"/>
  <c r="H23" i="1"/>
  <c r="A24" i="1"/>
  <c r="A25" i="1"/>
  <c r="A27" i="1"/>
  <c r="A30" i="1"/>
  <c r="A32" i="1"/>
  <c r="A35" i="1"/>
  <c r="A36" i="1"/>
  <c r="A37" i="1"/>
  <c r="A39" i="1"/>
  <c r="A43" i="1"/>
  <c r="A46" i="1"/>
  <c r="A53" i="1"/>
  <c r="A56" i="1"/>
  <c r="A59" i="1"/>
  <c r="A62" i="1"/>
  <c r="A65" i="1"/>
  <c r="A68" i="1"/>
  <c r="A71" i="1"/>
  <c r="U74" i="1"/>
  <c r="A78" i="1"/>
  <c r="A84" i="1"/>
  <c r="A88" i="1"/>
  <c r="A95" i="1"/>
  <c r="I106" i="1"/>
  <c r="K106" i="1"/>
  <c r="K127" i="1" s="1"/>
  <c r="M106" i="1"/>
  <c r="M127" i="1" s="1"/>
  <c r="O106" i="1"/>
  <c r="O127" i="1" s="1"/>
  <c r="Q106" i="1"/>
  <c r="Q127" i="1" s="1"/>
  <c r="S106" i="1"/>
  <c r="S127" i="1" s="1"/>
  <c r="A98" i="1"/>
  <c r="A102" i="1"/>
  <c r="A106" i="1"/>
  <c r="H106" i="1"/>
  <c r="A111" i="1"/>
  <c r="A114" i="1"/>
  <c r="A118" i="1"/>
  <c r="A122" i="1"/>
  <c r="A127" i="1"/>
  <c r="U67" i="1" l="1"/>
  <c r="U106" i="1" s="1"/>
  <c r="I127" i="1"/>
  <c r="U125" i="1"/>
  <c r="H33" i="1"/>
  <c r="U33" i="1" s="1"/>
  <c r="U23" i="1"/>
  <c r="H127" i="1" l="1"/>
  <c r="U127" i="1" s="1"/>
</calcChain>
</file>

<file path=xl/sharedStrings.xml><?xml version="1.0" encoding="utf-8"?>
<sst xmlns="http://schemas.openxmlformats.org/spreadsheetml/2006/main" count="810" uniqueCount="266">
  <si>
    <t>cod_ente</t>
  </si>
  <si>
    <t>LA</t>
  </si>
  <si>
    <t>cod_liv</t>
  </si>
  <si>
    <t>cod_liv_1</t>
  </si>
  <si>
    <t>cod_liv_2</t>
  </si>
  <si>
    <t>cod_liv_3</t>
  </si>
  <si>
    <t>livello</t>
  </si>
  <si>
    <t>Beni sanitari</t>
  </si>
  <si>
    <t>Beni non sanitari</t>
  </si>
  <si>
    <t>prestazioni sanitarie</t>
  </si>
  <si>
    <t>servizi sanitari per erogazione di prestazioni</t>
  </si>
  <si>
    <t>servizi non sanitari</t>
  </si>
  <si>
    <t>Ruolo sanitario</t>
  </si>
  <si>
    <t>Ruolo professionale</t>
  </si>
  <si>
    <t>Ruolo tecnico</t>
  </si>
  <si>
    <t>Ruolo ammini-strativo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</si>
  <si>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</si>
  <si>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</si>
  <si>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</si>
  <si>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</si>
  <si>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</si>
  <si>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aa</t>
  </si>
  <si>
    <t>MODELLO DI RILEVAZIONE DEI COSTI DEI LIVELLI DI ASSISTENZA DEGLI ENTI DEL SERVIZIO SANITARIO NAZIONALE</t>
  </si>
  <si>
    <t>STRUTTURA RILEVATA</t>
  </si>
  <si>
    <t>OGGETTO DELLA RILEVAZIONE</t>
  </si>
  <si>
    <t>REGIONE</t>
  </si>
  <si>
    <t>030</t>
  </si>
  <si>
    <t xml:space="preserve"> CODICE ENTE</t>
  </si>
  <si>
    <t>CONSUNTIVO ANNO</t>
  </si>
  <si>
    <t>VALORI IN EURO</t>
  </si>
  <si>
    <t>Macrovoci economiche</t>
  </si>
  <si>
    <t>Consumi di esercizio</t>
  </si>
  <si>
    <t>Costi per acquisti di servizi</t>
  </si>
  <si>
    <t xml:space="preserve">Personale   </t>
  </si>
  <si>
    <t>PREVENZIONE COLLETTIVA E SANITA' PUBBLICA</t>
  </si>
  <si>
    <t>la_cons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</si>
  <si>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</si>
  <si>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</si>
  <si>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</si>
  <si>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</si>
  <si>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</si>
  <si>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</si>
  <si>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</si>
  <si>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</si>
  <si>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</si>
  <si>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</si>
  <si>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</si>
  <si>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</si>
  <si>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</si>
  <si>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</si>
  <si>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</si>
  <si>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</si>
  <si>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</si>
  <si>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</si>
  <si>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</si>
  <si>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</si>
  <si>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</si>
  <si>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</si>
  <si>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</si>
  <si>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</si>
  <si>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</si>
  <si>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</si>
  <si>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</si>
  <si>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</si>
  <si>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</si>
  <si>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</si>
  <si>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</si>
  <si>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</si>
  <si>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</si>
  <si>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</si>
  <si>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</si>
  <si>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</si>
  <si>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</si>
  <si>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</si>
  <si>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</si>
  <si>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</si>
  <si>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</si>
  <si>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</si>
  <si>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</si>
  <si>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</si>
  <si>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t>2A113</t>
  </si>
  <si>
    <t>Medicina generale - Prestazioni erogate presso strutture residenziali e semiresidenziali</t>
  </si>
  <si>
    <t>2A114</t>
  </si>
  <si>
    <t>Medicina generale - Programmi vaccinali</t>
  </si>
  <si>
    <t>2A115</t>
  </si>
  <si>
    <t>Medicina generale - Attività presso UCCP</t>
  </si>
  <si>
    <t>2A116</t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</si>
  <si>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</si>
  <si>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</si>
  <si>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</si>
  <si>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</si>
  <si>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</si>
  <si>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t>2A122</t>
  </si>
  <si>
    <t>Pediatria di libera scelta - Prestazioni erogate nelle cure domiciliari</t>
  </si>
  <si>
    <t>2A123</t>
  </si>
  <si>
    <t>Pediatria di libera scelta - Programmi vaccinali</t>
  </si>
  <si>
    <t>2A124</t>
  </si>
  <si>
    <t>Pediatria di libera scelta - Attività presso UCCP</t>
  </si>
  <si>
    <t>2A125</t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</si>
  <si>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</si>
  <si>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</si>
  <si>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</si>
  <si>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</si>
  <si>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</si>
  <si>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</si>
  <si>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</si>
  <si>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</si>
  <si>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</si>
  <si>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</si>
  <si>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</si>
  <si>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</si>
  <si>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</si>
  <si>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</si>
  <si>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</si>
  <si>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</si>
  <si>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</si>
  <si>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</si>
  <si>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</si>
  <si>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</si>
  <si>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</si>
  <si>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</si>
  <si>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</si>
  <si>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</si>
  <si>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</si>
  <si>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</si>
  <si>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</si>
  <si>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</si>
  <si>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</si>
  <si>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</si>
  <si>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</si>
  <si>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</si>
  <si>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</si>
  <si>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</si>
  <si>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</si>
  <si>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</si>
  <si>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</si>
  <si>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</si>
  <si>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</si>
  <si>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</si>
  <si>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</si>
  <si>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</si>
  <si>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</si>
  <si>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</si>
  <si>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</si>
  <si>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</si>
  <si>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</si>
  <si>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</si>
  <si>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</si>
  <si>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</si>
  <si>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</si>
  <si>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</si>
  <si>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</si>
  <si>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</si>
  <si>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</si>
  <si>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</si>
  <si>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</si>
  <si>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</si>
  <si>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</si>
  <si>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</si>
  <si>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</si>
  <si>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</si>
  <si>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</si>
  <si>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</si>
  <si>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</si>
  <si>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</si>
  <si>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</si>
  <si>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</si>
  <si>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</si>
  <si>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</si>
  <si>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</si>
  <si>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</si>
  <si>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</si>
  <si>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</si>
  <si>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</si>
  <si>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</si>
  <si>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</si>
  <si>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</si>
  <si>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</si>
  <si>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</si>
  <si>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</si>
  <si>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</si>
  <si>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</si>
  <si>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2H170</t>
  </si>
  <si>
    <t>Assistenza sociosanitaria distrettuale, domiciliare e territoriale - Assistenza alle persone affette da HIV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</si>
  <si>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</si>
  <si>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</si>
  <si>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</si>
  <si>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</si>
  <si>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</si>
  <si>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</si>
  <si>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</si>
  <si>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</si>
  <si>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</si>
  <si>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</si>
  <si>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</si>
  <si>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</si>
  <si>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</si>
  <si>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</si>
  <si>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</si>
  <si>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</si>
  <si>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</si>
  <si>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</si>
  <si>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</si>
  <si>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</si>
  <si>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</si>
  <si>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</si>
  <si>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</si>
  <si>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</si>
  <si>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</si>
  <si>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</si>
  <si>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</si>
  <si>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</si>
  <si>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</si>
  <si>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</si>
  <si>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</si>
  <si>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</si>
  <si>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</si>
  <si>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</si>
  <si>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</si>
  <si>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</si>
  <si>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</si>
  <si>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</si>
  <si>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</si>
  <si>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</si>
  <si>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</si>
  <si>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</si>
  <si>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</si>
  <si>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</si>
  <si>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</si>
  <si>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</si>
  <si>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</si>
  <si>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</si>
  <si>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</si>
  <si>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</si>
  <si>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</si>
  <si>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</si>
  <si>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</si>
  <si>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</si>
  <si>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</si>
  <si>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</si>
  <si>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</si>
  <si>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</si>
  <si>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</si>
  <si>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</si>
  <si>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</si>
  <si>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</si>
  <si>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</si>
  <si>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</si>
  <si>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</si>
  <si>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</si>
  <si>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</si>
  <si>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</si>
  <si>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</si>
  <si>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</si>
  <si>
    <t>TOTALE CONSUMI SANITARI</t>
  </si>
  <si>
    <t>TOTALE CONSUMI NON SANITARI</t>
  </si>
  <si>
    <t>TOTALE COSTI PRESTAZIONI SANITARIE</t>
  </si>
  <si>
    <t>TOTALE COSTI PER SERVIZI SANITARI</t>
  </si>
  <si>
    <t>TOTALE COSTI PER SERVIZI NON SANITARI</t>
  </si>
  <si>
    <t xml:space="preserve">TOTALE PERSONALE RUOLO SANITARIO </t>
  </si>
  <si>
    <t>TOTALE PERSONALE RUOLO TECNICO</t>
  </si>
  <si>
    <t>TOTALE PERSONALE RUOLO AMMINISTRATIVO</t>
  </si>
  <si>
    <t xml:space="preserve">TOTALE AMMORTAMENTI </t>
  </si>
  <si>
    <t xml:space="preserve">TOTALE SOPRAVV. E INSUSS. </t>
  </si>
  <si>
    <t>TOTALE ALTRI COSTI</t>
  </si>
  <si>
    <t>in rosso le modifiche fatte in data 11/03/2021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</si>
</sst>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;[Red]\(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.5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u/>
      <sz val="11"/>
      <name val="Times New Roman"/>
      <family val="1"/>
    </font>
    <font>
      <b/>
      <u/>
      <sz val="10"/>
      <color theme="1"/>
      <name val="Times New Roman"/>
      <family val="1"/>
    </font>
    <font>
      <b/>
      <sz val="9"/>
      <name val="Times New Roman"/>
      <family val="1"/>
    </font>
    <font>
      <b/>
      <u val="double"/>
      <sz val="12"/>
      <name val="Times New Roman"/>
      <family val="1"/>
    </font>
    <font>
      <b/>
      <u val="double"/>
      <sz val="12"/>
      <color theme="1"/>
      <name val="Times New Roman"/>
      <family val="1"/>
    </font>
    <font>
      <sz val="8"/>
      <name val="Tahoma"/>
      <family val="2"/>
    </font>
    <font>
      <sz val="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</cellStyleXfs>
  <cellXfs count="324">
    <xf numFmtId="0" fontId="0" fillId="0" borderId="0" xfId="0"/>
    <xf numFmtId="0" fontId="2" fillId="2" borderId="1" xfId="0" applyFont="1" applyFill="1" applyBorder="1"/>
    <xf numFmtId="0" fontId="3" fillId="0" borderId="0" xfId="0" applyFont="1" applyFill="1" applyBorder="1" applyProtection="1"/>
    <xf numFmtId="0" fontId="4" fillId="0" borderId="2" xfId="0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vertical="center" wrapText="1"/>
    </xf>
    <xf numFmtId="43" fontId="4" fillId="0" borderId="4" xfId="1" applyFont="1" applyFill="1" applyBorder="1" applyAlignment="1">
      <alignment vertical="center" wrapText="1"/>
    </xf>
    <xf numFmtId="43" fontId="4" fillId="0" borderId="6" xfId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43" fontId="4" fillId="3" borderId="7" xfId="1" applyFont="1" applyFill="1" applyBorder="1" applyAlignment="1">
      <alignment vertical="center" wrapText="1"/>
    </xf>
    <xf numFmtId="0" fontId="3" fillId="0" borderId="0" xfId="0" applyFont="1" applyFill="1" applyBorder="1"/>
    <xf numFmtId="0" fontId="7" fillId="3" borderId="0" xfId="0" applyFont="1" applyFill="1" applyAlignment="1">
      <alignment horizontal="right" vertical="center"/>
    </xf>
    <xf numFmtId="43" fontId="3" fillId="3" borderId="0" xfId="1" applyFont="1" applyFill="1" applyBorder="1" applyAlignment="1">
      <alignment vertical="center"/>
    </xf>
    <xf numFmtId="43" fontId="3" fillId="3" borderId="0" xfId="1" applyFont="1" applyFill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43" fontId="3" fillId="3" borderId="12" xfId="1" applyFont="1" applyFill="1" applyBorder="1" applyAlignment="1">
      <alignment vertical="center"/>
    </xf>
    <xf numFmtId="43" fontId="3" fillId="3" borderId="13" xfId="1" applyFont="1" applyFill="1" applyBorder="1" applyAlignment="1">
      <alignment vertical="center"/>
    </xf>
    <xf numFmtId="43" fontId="3" fillId="3" borderId="5" xfId="1" applyFont="1" applyFill="1" applyBorder="1" applyAlignment="1">
      <alignment vertical="center"/>
    </xf>
    <xf numFmtId="43" fontId="3" fillId="3" borderId="9" xfId="1" applyFont="1" applyFill="1" applyBorder="1" applyAlignment="1">
      <alignment vertical="center"/>
    </xf>
    <xf numFmtId="43" fontId="3" fillId="3" borderId="6" xfId="1" applyFont="1" applyFill="1" applyBorder="1" applyAlignment="1">
      <alignment vertical="center"/>
    </xf>
    <xf numFmtId="0" fontId="8" fillId="3" borderId="11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center"/>
    </xf>
    <xf numFmtId="43" fontId="8" fillId="3" borderId="8" xfId="1" applyFont="1" applyFill="1" applyBorder="1" applyAlignment="1">
      <alignment horizontal="center" vertical="center" wrapText="1"/>
    </xf>
    <xf numFmtId="43" fontId="9" fillId="2" borderId="3" xfId="1" quotePrefix="1" applyFont="1" applyFill="1" applyBorder="1" applyAlignment="1">
      <alignment horizontal="center"/>
    </xf>
    <xf numFmtId="43" fontId="8" fillId="3" borderId="11" xfId="1" applyFont="1" applyFill="1" applyBorder="1" applyAlignment="1">
      <alignment horizontal="centerContinuous" vertical="center"/>
    </xf>
    <xf numFmtId="43" fontId="8" fillId="3" borderId="0" xfId="1" applyFont="1" applyFill="1" applyBorder="1" applyAlignment="1">
      <alignment horizontal="centerContinuous" vertical="center"/>
    </xf>
    <xf numFmtId="43" fontId="3" fillId="3" borderId="0" xfId="1" applyFont="1" applyFill="1" applyBorder="1" applyAlignment="1">
      <alignment horizontal="centerContinuous" vertical="center"/>
    </xf>
    <xf numFmtId="0" fontId="3" fillId="3" borderId="1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43" fontId="3" fillId="3" borderId="2" xfId="1" applyFont="1" applyFill="1" applyBorder="1" applyAlignment="1">
      <alignment vertical="center"/>
    </xf>
    <xf numFmtId="43" fontId="3" fillId="3" borderId="7" xfId="1" applyFont="1" applyFill="1" applyBorder="1" applyAlignment="1">
      <alignment vertical="center"/>
    </xf>
    <xf numFmtId="43" fontId="10" fillId="3" borderId="14" xfId="1" applyFont="1" applyFill="1" applyBorder="1" applyAlignment="1">
      <alignment vertical="center"/>
    </xf>
    <xf numFmtId="43" fontId="10" fillId="3" borderId="2" xfId="1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 wrapText="1"/>
    </xf>
    <xf numFmtId="164" fontId="11" fillId="3" borderId="0" xfId="1" applyNumberFormat="1" applyFont="1" applyFill="1"/>
    <xf numFmtId="164" fontId="12" fillId="3" borderId="0" xfId="1" applyNumberFormat="1" applyFont="1" applyFill="1"/>
    <xf numFmtId="164" fontId="7" fillId="3" borderId="0" xfId="1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 wrapText="1"/>
    </xf>
    <xf numFmtId="164" fontId="13" fillId="3" borderId="0" xfId="1" applyNumberFormat="1" applyFont="1" applyFill="1" applyAlignment="1">
      <alignment horizontal="center" vertical="center"/>
    </xf>
    <xf numFmtId="164" fontId="0" fillId="3" borderId="0" xfId="1" applyNumberFormat="1" applyFont="1" applyFill="1"/>
    <xf numFmtId="164" fontId="13" fillId="3" borderId="0" xfId="1" applyNumberFormat="1" applyFont="1" applyFill="1" applyAlignment="1">
      <alignment horizontal="center"/>
    </xf>
    <xf numFmtId="164" fontId="4" fillId="3" borderId="12" xfId="1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43" fontId="4" fillId="0" borderId="12" xfId="1" applyFont="1" applyFill="1" applyBorder="1" applyAlignment="1">
      <alignment vertical="center" wrapText="1"/>
    </xf>
    <xf numFmtId="0" fontId="11" fillId="2" borderId="0" xfId="0" applyFont="1" applyFill="1"/>
    <xf numFmtId="0" fontId="3" fillId="0" borderId="0" xfId="3" applyFont="1" applyFill="1" applyBorder="1" applyAlignment="1" applyProtection="1">
      <alignment horizontal="left"/>
    </xf>
    <xf numFmtId="0" fontId="15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vertical="center" wrapText="1"/>
    </xf>
    <xf numFmtId="43" fontId="16" fillId="0" borderId="17" xfId="1" applyFont="1" applyFill="1" applyBorder="1" applyAlignment="1">
      <alignment vertical="center" wrapText="1"/>
    </xf>
    <xf numFmtId="43" fontId="16" fillId="3" borderId="17" xfId="1" applyFont="1" applyFill="1" applyBorder="1" applyAlignment="1">
      <alignment vertical="center" wrapText="1"/>
    </xf>
    <xf numFmtId="43" fontId="16" fillId="0" borderId="20" xfId="1" applyFont="1" applyFill="1" applyBorder="1" applyAlignment="1">
      <alignment vertical="center" wrapText="1"/>
    </xf>
    <xf numFmtId="43" fontId="16" fillId="0" borderId="21" xfId="1" applyFont="1" applyFill="1" applyBorder="1" applyAlignment="1">
      <alignment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left" vertical="center" wrapText="1"/>
    </xf>
    <xf numFmtId="41" fontId="2" fillId="4" borderId="24" xfId="2" applyFont="1" applyFill="1" applyBorder="1" applyAlignment="1" applyProtection="1">
      <alignment vertical="center"/>
      <protection locked="0"/>
    </xf>
    <xf numFmtId="43" fontId="2" fillId="4" borderId="1" xfId="1" applyFont="1" applyFill="1" applyBorder="1" applyAlignment="1" applyProtection="1">
      <alignment vertical="center"/>
      <protection locked="0"/>
    </xf>
    <xf numFmtId="43" fontId="2" fillId="5" borderId="1" xfId="1" applyFont="1" applyFill="1" applyBorder="1" applyAlignment="1" applyProtection="1">
      <alignment vertical="center"/>
    </xf>
    <xf numFmtId="43" fontId="2" fillId="3" borderId="1" xfId="1" applyFont="1" applyFill="1" applyBorder="1" applyAlignment="1" applyProtection="1">
      <alignment vertical="center"/>
    </xf>
    <xf numFmtId="43" fontId="2" fillId="4" borderId="25" xfId="1" applyFont="1" applyFill="1" applyBorder="1" applyAlignment="1" applyProtection="1">
      <alignment vertical="center"/>
      <protection locked="0"/>
    </xf>
    <xf numFmtId="43" fontId="16" fillId="0" borderId="26" xfId="1" applyFont="1" applyFill="1" applyBorder="1" applyAlignment="1">
      <alignment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left" vertical="center" wrapText="1"/>
    </xf>
    <xf numFmtId="41" fontId="2" fillId="4" borderId="30" xfId="2" applyFont="1" applyFill="1" applyBorder="1" applyAlignment="1" applyProtection="1">
      <alignment vertical="center"/>
      <protection locked="0"/>
    </xf>
    <xf numFmtId="43" fontId="2" fillId="4" borderId="28" xfId="1" applyFont="1" applyFill="1" applyBorder="1" applyAlignment="1" applyProtection="1">
      <alignment vertical="center"/>
      <protection locked="0"/>
    </xf>
    <xf numFmtId="43" fontId="2" fillId="5" borderId="28" xfId="1" applyFont="1" applyFill="1" applyBorder="1" applyAlignment="1" applyProtection="1">
      <alignment vertical="center"/>
    </xf>
    <xf numFmtId="43" fontId="2" fillId="3" borderId="28" xfId="1" applyFont="1" applyFill="1" applyBorder="1" applyAlignment="1" applyProtection="1">
      <alignment vertical="center"/>
    </xf>
    <xf numFmtId="43" fontId="2" fillId="4" borderId="31" xfId="1" applyFont="1" applyFill="1" applyBorder="1" applyAlignment="1" applyProtection="1">
      <alignment vertical="center"/>
      <protection locked="0"/>
    </xf>
    <xf numFmtId="43" fontId="16" fillId="0" borderId="32" xfId="1" applyFont="1" applyFill="1" applyBorder="1" applyAlignment="1">
      <alignment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left" vertical="center" wrapText="1"/>
    </xf>
    <xf numFmtId="41" fontId="2" fillId="4" borderId="36" xfId="2" applyFont="1" applyFill="1" applyBorder="1" applyAlignment="1" applyProtection="1">
      <alignment vertical="center"/>
      <protection locked="0"/>
    </xf>
    <xf numFmtId="43" fontId="2" fillId="4" borderId="34" xfId="1" applyFont="1" applyFill="1" applyBorder="1" applyAlignment="1" applyProtection="1">
      <alignment vertical="center"/>
      <protection locked="0"/>
    </xf>
    <xf numFmtId="43" fontId="2" fillId="5" borderId="34" xfId="1" applyFont="1" applyFill="1" applyBorder="1" applyAlignment="1" applyProtection="1">
      <alignment vertical="center"/>
    </xf>
    <xf numFmtId="43" fontId="2" fillId="3" borderId="34" xfId="1" applyFont="1" applyFill="1" applyBorder="1" applyAlignment="1" applyProtection="1">
      <alignment vertical="center"/>
    </xf>
    <xf numFmtId="43" fontId="2" fillId="4" borderId="37" xfId="1" applyFont="1" applyFill="1" applyBorder="1" applyAlignment="1" applyProtection="1">
      <alignment vertical="center"/>
      <protection locked="0"/>
    </xf>
    <xf numFmtId="43" fontId="16" fillId="0" borderId="3" xfId="1" applyFont="1" applyFill="1" applyBorder="1" applyAlignment="1">
      <alignment vertical="center" wrapText="1"/>
    </xf>
    <xf numFmtId="49" fontId="15" fillId="3" borderId="33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 wrapText="1"/>
    </xf>
    <xf numFmtId="43" fontId="3" fillId="0" borderId="17" xfId="1" applyFont="1" applyFill="1" applyBorder="1" applyAlignment="1">
      <alignment horizontal="right" vertical="center" wrapText="1"/>
    </xf>
    <xf numFmtId="43" fontId="3" fillId="0" borderId="17" xfId="1" applyFont="1" applyFill="1" applyBorder="1" applyAlignment="1" applyProtection="1">
      <alignment horizontal="right" vertical="center" wrapText="1"/>
    </xf>
    <xf numFmtId="43" fontId="3" fillId="3" borderId="17" xfId="1" applyFont="1" applyFill="1" applyBorder="1" applyAlignment="1" applyProtection="1">
      <alignment horizontal="right" vertical="center" wrapText="1"/>
    </xf>
    <xf numFmtId="43" fontId="3" fillId="0" borderId="20" xfId="1" applyFont="1" applyFill="1" applyBorder="1" applyAlignment="1">
      <alignment horizontal="right" vertical="center" wrapText="1"/>
    </xf>
    <xf numFmtId="49" fontId="15" fillId="3" borderId="22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1" fontId="8" fillId="0" borderId="24" xfId="0" applyNumberFormat="1" applyFont="1" applyFill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center" wrapText="1"/>
    </xf>
    <xf numFmtId="43" fontId="8" fillId="0" borderId="1" xfId="1" applyFont="1" applyFill="1" applyBorder="1" applyAlignment="1" applyProtection="1">
      <alignment horizontal="right" vertical="center" wrapText="1"/>
    </xf>
    <xf numFmtId="43" fontId="8" fillId="3" borderId="1" xfId="1" applyFont="1" applyFill="1" applyBorder="1" applyAlignment="1" applyProtection="1">
      <alignment horizontal="right" vertical="center" wrapText="1"/>
    </xf>
    <xf numFmtId="43" fontId="8" fillId="0" borderId="25" xfId="1" applyFont="1" applyFill="1" applyBorder="1" applyAlignment="1">
      <alignment horizontal="right" vertical="center" wrapText="1"/>
    </xf>
    <xf numFmtId="0" fontId="7" fillId="3" borderId="23" xfId="0" applyFont="1" applyFill="1" applyBorder="1" applyAlignment="1">
      <alignment horizontal="left" vertical="center" wrapText="1"/>
    </xf>
    <xf numFmtId="41" fontId="2" fillId="4" borderId="24" xfId="2" applyFont="1" applyFill="1" applyBorder="1" applyAlignment="1" applyProtection="1">
      <alignment horizontal="center" vertical="center"/>
      <protection locked="0"/>
    </xf>
    <xf numFmtId="43" fontId="2" fillId="4" borderId="1" xfId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right" vertical="center" wrapText="1"/>
    </xf>
    <xf numFmtId="43" fontId="18" fillId="0" borderId="1" xfId="1" applyFont="1" applyFill="1" applyBorder="1" applyAlignment="1">
      <alignment horizontal="right" vertical="center" wrapText="1"/>
    </xf>
    <xf numFmtId="43" fontId="18" fillId="0" borderId="1" xfId="1" applyFont="1" applyFill="1" applyBorder="1" applyAlignment="1" applyProtection="1">
      <alignment horizontal="right" vertical="center" wrapText="1"/>
    </xf>
    <xf numFmtId="43" fontId="18" fillId="3" borderId="1" xfId="1" applyFont="1" applyFill="1" applyBorder="1" applyAlignment="1" applyProtection="1">
      <alignment horizontal="right" vertical="center" wrapText="1"/>
    </xf>
    <xf numFmtId="43" fontId="18" fillId="0" borderId="25" xfId="1" applyFont="1" applyFill="1" applyBorder="1" applyAlignment="1">
      <alignment horizontal="right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left" vertical="center" wrapText="1"/>
    </xf>
    <xf numFmtId="41" fontId="2" fillId="4" borderId="30" xfId="2" applyFont="1" applyFill="1" applyBorder="1" applyAlignment="1" applyProtection="1">
      <alignment horizontal="center" vertical="center"/>
      <protection locked="0"/>
    </xf>
    <xf numFmtId="43" fontId="2" fillId="4" borderId="28" xfId="1" applyFont="1" applyFill="1" applyBorder="1" applyAlignment="1" applyProtection="1">
      <alignment horizontal="center" vertical="center"/>
      <protection locked="0"/>
    </xf>
    <xf numFmtId="41" fontId="2" fillId="4" borderId="36" xfId="2" applyFont="1" applyFill="1" applyBorder="1" applyAlignment="1" applyProtection="1">
      <alignment horizontal="right" vertical="center"/>
      <protection locked="0"/>
    </xf>
    <xf numFmtId="43" fontId="2" fillId="4" borderId="34" xfId="1" applyFont="1" applyFill="1" applyBorder="1" applyAlignment="1" applyProtection="1">
      <alignment horizontal="right" vertical="center"/>
      <protection locked="0"/>
    </xf>
    <xf numFmtId="0" fontId="15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right" vertical="center" wrapText="1"/>
    </xf>
    <xf numFmtId="43" fontId="19" fillId="0" borderId="39" xfId="1" applyFont="1" applyFill="1" applyBorder="1" applyAlignment="1">
      <alignment horizontal="right" vertical="center" wrapText="1"/>
    </xf>
    <xf numFmtId="43" fontId="19" fillId="0" borderId="39" xfId="1" applyFont="1" applyFill="1" applyBorder="1" applyAlignment="1" applyProtection="1">
      <alignment horizontal="right" vertical="center" wrapText="1"/>
    </xf>
    <xf numFmtId="43" fontId="19" fillId="3" borderId="39" xfId="1" applyFont="1" applyFill="1" applyBorder="1" applyAlignment="1" applyProtection="1">
      <alignment horizontal="right" vertical="center" wrapText="1"/>
    </xf>
    <xf numFmtId="43" fontId="19" fillId="0" borderId="42" xfId="1" applyFont="1" applyFill="1" applyBorder="1" applyAlignment="1">
      <alignment horizontal="right" vertical="center" wrapText="1"/>
    </xf>
    <xf numFmtId="43" fontId="20" fillId="0" borderId="15" xfId="1" applyFont="1" applyFill="1" applyBorder="1" applyAlignment="1">
      <alignment vertical="center" wrapText="1"/>
    </xf>
    <xf numFmtId="0" fontId="19" fillId="0" borderId="16" xfId="0" applyFont="1" applyFill="1" applyBorder="1" applyAlignment="1">
      <alignment horizontal="right" vertical="center" wrapText="1"/>
    </xf>
    <xf numFmtId="43" fontId="16" fillId="0" borderId="17" xfId="1" applyFont="1" applyFill="1" applyBorder="1" applyAlignment="1">
      <alignment horizontal="right" vertical="center" wrapText="1"/>
    </xf>
    <xf numFmtId="43" fontId="16" fillId="3" borderId="17" xfId="1" applyFont="1" applyFill="1" applyBorder="1" applyAlignment="1">
      <alignment horizontal="right" vertical="center" wrapText="1"/>
    </xf>
    <xf numFmtId="43" fontId="16" fillId="0" borderId="20" xfId="1" applyFont="1" applyFill="1" applyBorder="1" applyAlignment="1">
      <alignment horizontal="right" vertical="center" wrapText="1"/>
    </xf>
    <xf numFmtId="0" fontId="7" fillId="3" borderId="2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left" wrapText="1"/>
    </xf>
    <xf numFmtId="41" fontId="3" fillId="0" borderId="22" xfId="0" applyNumberFormat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43" fontId="3" fillId="3" borderId="1" xfId="1" applyFont="1" applyFill="1" applyBorder="1" applyAlignment="1">
      <alignment horizontal="right" vertical="center" wrapText="1"/>
    </xf>
    <xf numFmtId="43" fontId="3" fillId="0" borderId="25" xfId="1" applyFont="1" applyFill="1" applyBorder="1" applyAlignment="1">
      <alignment horizontal="right" vertical="center" wrapText="1"/>
    </xf>
    <xf numFmtId="41" fontId="2" fillId="4" borderId="22" xfId="2" applyFont="1" applyFill="1" applyBorder="1" applyAlignment="1" applyProtection="1">
      <alignment horizontal="right" vertical="center"/>
      <protection locked="0"/>
    </xf>
    <xf numFmtId="43" fontId="2" fillId="4" borderId="1" xfId="1" applyFont="1" applyFill="1" applyBorder="1" applyAlignment="1" applyProtection="1">
      <alignment horizontal="right" vertical="center"/>
      <protection locked="0"/>
    </xf>
    <xf numFmtId="43" fontId="2" fillId="5" borderId="1" xfId="1" applyFont="1" applyFill="1" applyBorder="1" applyAlignment="1" applyProtection="1">
      <alignment vertical="center"/>
      <protection locked="0"/>
    </xf>
    <xf numFmtId="43" fontId="2" fillId="3" borderId="1" xfId="1" applyFont="1" applyFill="1" applyBorder="1" applyAlignment="1" applyProtection="1">
      <alignment vertical="center"/>
      <protection locked="0"/>
    </xf>
    <xf numFmtId="0" fontId="7" fillId="3" borderId="23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 wrapText="1"/>
    </xf>
    <xf numFmtId="0" fontId="21" fillId="3" borderId="27" xfId="0" applyFont="1" applyFill="1" applyBorder="1" applyAlignment="1">
      <alignment horizontal="center" vertical="center" wrapText="1"/>
    </xf>
    <xf numFmtId="41" fontId="2" fillId="4" borderId="27" xfId="2" applyFont="1" applyFill="1" applyBorder="1" applyAlignment="1" applyProtection="1">
      <alignment horizontal="right" vertical="center"/>
      <protection locked="0"/>
    </xf>
    <xf numFmtId="43" fontId="2" fillId="4" borderId="28" xfId="1" applyFont="1" applyFill="1" applyBorder="1" applyAlignment="1" applyProtection="1">
      <alignment horizontal="right" vertical="center"/>
      <protection locked="0"/>
    </xf>
    <xf numFmtId="43" fontId="2" fillId="5" borderId="28" xfId="1" applyFont="1" applyFill="1" applyBorder="1" applyAlignment="1" applyProtection="1">
      <alignment vertical="center"/>
      <protection locked="0"/>
    </xf>
    <xf numFmtId="43" fontId="2" fillId="3" borderId="28" xfId="1" applyFont="1" applyFill="1" applyBorder="1" applyAlignment="1" applyProtection="1">
      <alignment vertical="center"/>
      <protection locked="0"/>
    </xf>
    <xf numFmtId="0" fontId="7" fillId="3" borderId="34" xfId="0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center" vertical="center" wrapText="1"/>
    </xf>
    <xf numFmtId="41" fontId="2" fillId="4" borderId="33" xfId="2" applyFont="1" applyFill="1" applyBorder="1" applyAlignment="1" applyProtection="1">
      <alignment horizontal="right" vertical="center"/>
      <protection locked="0"/>
    </xf>
    <xf numFmtId="43" fontId="2" fillId="5" borderId="34" xfId="1" applyFont="1" applyFill="1" applyBorder="1" applyAlignment="1" applyProtection="1">
      <alignment vertical="center"/>
      <protection locked="0"/>
    </xf>
    <xf numFmtId="43" fontId="2" fillId="3" borderId="34" xfId="1" applyFont="1" applyFill="1" applyBorder="1" applyAlignment="1" applyProtection="1">
      <alignment vertical="center"/>
      <protection locked="0"/>
    </xf>
    <xf numFmtId="49" fontId="8" fillId="3" borderId="17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vertical="center" wrapText="1"/>
    </xf>
    <xf numFmtId="43" fontId="18" fillId="0" borderId="17" xfId="1" applyFont="1" applyFill="1" applyBorder="1" applyAlignment="1">
      <alignment vertical="center" wrapText="1"/>
    </xf>
    <xf numFmtId="43" fontId="18" fillId="3" borderId="17" xfId="1" applyFont="1" applyFill="1" applyBorder="1" applyAlignment="1">
      <alignment vertical="center" wrapText="1"/>
    </xf>
    <xf numFmtId="43" fontId="18" fillId="0" borderId="20" xfId="1" applyFont="1" applyFill="1" applyBorder="1" applyAlignment="1">
      <alignment vertical="center" wrapText="1"/>
    </xf>
    <xf numFmtId="49" fontId="7" fillId="3" borderId="22" xfId="0" applyNumberFormat="1" applyFont="1" applyFill="1" applyBorder="1" applyAlignment="1">
      <alignment horizontal="right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1" fontId="2" fillId="4" borderId="22" xfId="2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 wrapText="1"/>
    </xf>
    <xf numFmtId="43" fontId="3" fillId="3" borderId="1" xfId="1" applyFont="1" applyFill="1" applyBorder="1" applyAlignment="1">
      <alignment vertical="center" wrapText="1"/>
    </xf>
    <xf numFmtId="43" fontId="3" fillId="0" borderId="25" xfId="1" applyFont="1" applyFill="1" applyBorder="1" applyAlignment="1">
      <alignment vertical="center" wrapText="1"/>
    </xf>
    <xf numFmtId="49" fontId="7" fillId="3" borderId="22" xfId="0" applyNumberFormat="1" applyFont="1" applyFill="1" applyBorder="1" applyAlignment="1">
      <alignment horizontal="center" vertical="center" wrapText="1"/>
    </xf>
    <xf numFmtId="49" fontId="7" fillId="3" borderId="27" xfId="0" applyNumberFormat="1" applyFont="1" applyFill="1" applyBorder="1" applyAlignment="1">
      <alignment horizontal="center" vertical="center" wrapText="1"/>
    </xf>
    <xf numFmtId="49" fontId="17" fillId="3" borderId="28" xfId="0" applyNumberFormat="1" applyFont="1" applyFill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41" fontId="2" fillId="4" borderId="27" xfId="2" applyFont="1" applyFill="1" applyBorder="1" applyAlignment="1" applyProtection="1">
      <alignment vertical="center"/>
      <protection locked="0"/>
    </xf>
    <xf numFmtId="0" fontId="8" fillId="3" borderId="1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 wrapText="1"/>
    </xf>
    <xf numFmtId="43" fontId="3" fillId="0" borderId="17" xfId="1" applyFont="1" applyFill="1" applyBorder="1" applyAlignment="1">
      <alignment vertical="center" wrapText="1"/>
    </xf>
    <xf numFmtId="43" fontId="3" fillId="3" borderId="17" xfId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3" borderId="22" xfId="0" applyNumberFormat="1" applyFont="1" applyFill="1" applyBorder="1"/>
    <xf numFmtId="49" fontId="3" fillId="3" borderId="27" xfId="0" applyNumberFormat="1" applyFont="1" applyFill="1" applyBorder="1"/>
    <xf numFmtId="49" fontId="7" fillId="3" borderId="28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right" vertical="center" wrapText="1"/>
    </xf>
    <xf numFmtId="43" fontId="3" fillId="3" borderId="17" xfId="1" applyFont="1" applyFill="1" applyBorder="1" applyAlignment="1">
      <alignment horizontal="right" vertical="center" wrapText="1"/>
    </xf>
    <xf numFmtId="49" fontId="7" fillId="3" borderId="27" xfId="0" applyNumberFormat="1" applyFont="1" applyFill="1" applyBorder="1" applyAlignment="1">
      <alignment horizontal="right" vertical="center"/>
    </xf>
    <xf numFmtId="49" fontId="15" fillId="3" borderId="17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8" fillId="3" borderId="34" xfId="0" applyNumberFormat="1" applyFont="1" applyFill="1" applyBorder="1" applyAlignment="1">
      <alignment horizontal="center" vertical="center" wrapText="1"/>
    </xf>
    <xf numFmtId="41" fontId="2" fillId="4" borderId="33" xfId="2" applyFont="1" applyFill="1" applyBorder="1" applyAlignment="1" applyProtection="1">
      <alignment horizontal="center" vertical="center"/>
      <protection locked="0"/>
    </xf>
    <xf numFmtId="43" fontId="2" fillId="4" borderId="34" xfId="1" applyFont="1" applyFill="1" applyBorder="1" applyAlignment="1" applyProtection="1">
      <alignment horizontal="center" vertical="center"/>
      <protection locked="0"/>
    </xf>
    <xf numFmtId="43" fontId="2" fillId="5" borderId="34" xfId="1" applyFont="1" applyFill="1" applyBorder="1" applyAlignment="1" applyProtection="1">
      <alignment horizontal="center" vertical="center"/>
      <protection locked="0"/>
    </xf>
    <xf numFmtId="43" fontId="2" fillId="3" borderId="34" xfId="1" applyFont="1" applyFill="1" applyBorder="1" applyAlignment="1" applyProtection="1">
      <alignment horizontal="center" vertical="center"/>
      <protection locked="0"/>
    </xf>
    <xf numFmtId="43" fontId="2" fillId="4" borderId="37" xfId="1" applyFont="1" applyFill="1" applyBorder="1" applyAlignment="1" applyProtection="1">
      <alignment horizontal="center" vertical="center"/>
      <protection locked="0"/>
    </xf>
    <xf numFmtId="43" fontId="2" fillId="4" borderId="37" xfId="1" applyFont="1" applyFill="1" applyBorder="1" applyAlignment="1" applyProtection="1">
      <alignment horizontal="right" vertical="center"/>
      <protection locked="0"/>
    </xf>
    <xf numFmtId="49" fontId="15" fillId="3" borderId="38" xfId="0" applyNumberFormat="1" applyFont="1" applyFill="1" applyBorder="1" applyAlignment="1">
      <alignment horizontal="center" vertical="center" wrapText="1"/>
    </xf>
    <xf numFmtId="49" fontId="8" fillId="3" borderId="39" xfId="0" applyNumberFormat="1" applyFont="1" applyFill="1" applyBorder="1" applyAlignment="1">
      <alignment horizontal="center" vertical="center" wrapText="1"/>
    </xf>
    <xf numFmtId="41" fontId="19" fillId="0" borderId="38" xfId="0" applyNumberFormat="1" applyFont="1" applyFill="1" applyBorder="1" applyAlignment="1">
      <alignment horizontal="center" vertical="center" wrapText="1"/>
    </xf>
    <xf numFmtId="43" fontId="19" fillId="0" borderId="39" xfId="1" applyFont="1" applyFill="1" applyBorder="1" applyAlignment="1">
      <alignment horizontal="center" vertical="center" wrapText="1"/>
    </xf>
    <xf numFmtId="43" fontId="19" fillId="3" borderId="39" xfId="1" applyFont="1" applyFill="1" applyBorder="1" applyAlignment="1">
      <alignment horizontal="center" vertical="center" wrapText="1"/>
    </xf>
    <xf numFmtId="43" fontId="19" fillId="0" borderId="42" xfId="1" applyFont="1" applyFill="1" applyBorder="1" applyAlignment="1">
      <alignment horizontal="center" vertical="center" wrapText="1"/>
    </xf>
    <xf numFmtId="43" fontId="19" fillId="0" borderId="15" xfId="1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right" vertical="center" wrapText="1"/>
    </xf>
    <xf numFmtId="43" fontId="2" fillId="5" borderId="1" xfId="1" applyFont="1" applyFill="1" applyBorder="1" applyAlignment="1" applyProtection="1">
      <alignment horizontal="center" vertical="center"/>
      <protection locked="0"/>
    </xf>
    <xf numFmtId="43" fontId="2" fillId="3" borderId="1" xfId="1" applyFont="1" applyFill="1" applyBorder="1" applyAlignment="1" applyProtection="1">
      <alignment horizontal="center" vertical="center"/>
      <protection locked="0"/>
    </xf>
    <xf numFmtId="43" fontId="2" fillId="4" borderId="25" xfId="1" applyFont="1" applyFill="1" applyBorder="1" applyAlignment="1" applyProtection="1">
      <alignment horizontal="center" vertical="center"/>
      <protection locked="0"/>
    </xf>
    <xf numFmtId="0" fontId="15" fillId="3" borderId="23" xfId="0" applyFont="1" applyFill="1" applyBorder="1" applyAlignment="1">
      <alignment horizontal="left" vertical="center" wrapText="1"/>
    </xf>
    <xf numFmtId="43" fontId="2" fillId="4" borderId="24" xfId="1" applyFont="1" applyFill="1" applyBorder="1" applyAlignment="1" applyProtection="1">
      <alignment horizontal="center" vertical="center"/>
      <protection locked="0"/>
    </xf>
    <xf numFmtId="49" fontId="15" fillId="3" borderId="43" xfId="0" applyNumberFormat="1" applyFont="1" applyFill="1" applyBorder="1" applyAlignment="1">
      <alignment horizontal="center" vertical="center" wrapText="1"/>
    </xf>
    <xf numFmtId="49" fontId="8" fillId="3" borderId="44" xfId="0" applyNumberFormat="1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left" vertical="center" wrapText="1"/>
    </xf>
    <xf numFmtId="43" fontId="2" fillId="4" borderId="30" xfId="1" applyFont="1" applyFill="1" applyBorder="1" applyAlignment="1" applyProtection="1">
      <alignment horizontal="center" vertical="center"/>
      <protection locked="0"/>
    </xf>
    <xf numFmtId="43" fontId="2" fillId="5" borderId="28" xfId="1" applyFont="1" applyFill="1" applyBorder="1" applyAlignment="1" applyProtection="1">
      <alignment horizontal="center" vertical="center"/>
      <protection locked="0"/>
    </xf>
    <xf numFmtId="43" fontId="2" fillId="3" borderId="28" xfId="1" applyFont="1" applyFill="1" applyBorder="1" applyAlignment="1" applyProtection="1">
      <alignment horizontal="center" vertical="center"/>
      <protection locked="0"/>
    </xf>
    <xf numFmtId="43" fontId="2" fillId="4" borderId="31" xfId="1" applyFont="1" applyFill="1" applyBorder="1" applyAlignment="1" applyProtection="1">
      <alignment horizontal="center" vertical="center"/>
      <protection locked="0"/>
    </xf>
    <xf numFmtId="49" fontId="8" fillId="3" borderId="35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43" fontId="19" fillId="0" borderId="34" xfId="1" applyFont="1" applyFill="1" applyBorder="1" applyAlignment="1">
      <alignment horizontal="center" vertical="center" wrapText="1"/>
    </xf>
    <xf numFmtId="43" fontId="19" fillId="3" borderId="34" xfId="1" applyFont="1" applyFill="1" applyBorder="1" applyAlignment="1">
      <alignment horizontal="center" vertical="center" wrapText="1"/>
    </xf>
    <xf numFmtId="43" fontId="16" fillId="0" borderId="35" xfId="1" applyFont="1" applyFill="1" applyBorder="1" applyAlignment="1">
      <alignment vertical="center" wrapText="1"/>
    </xf>
    <xf numFmtId="41" fontId="2" fillId="4" borderId="45" xfId="2" applyFont="1" applyFill="1" applyBorder="1" applyAlignment="1" applyProtection="1">
      <alignment horizontal="center" vertical="center"/>
      <protection locked="0"/>
    </xf>
    <xf numFmtId="43" fontId="2" fillId="4" borderId="45" xfId="1" applyFont="1" applyFill="1" applyBorder="1" applyAlignment="1" applyProtection="1">
      <alignment horizontal="center" vertical="center"/>
      <protection locked="0"/>
    </xf>
    <xf numFmtId="43" fontId="2" fillId="5" borderId="38" xfId="1" applyFont="1" applyFill="1" applyBorder="1" applyAlignment="1" applyProtection="1">
      <alignment horizontal="center" vertical="center"/>
      <protection locked="0"/>
    </xf>
    <xf numFmtId="43" fontId="2" fillId="3" borderId="38" xfId="1" applyFont="1" applyFill="1" applyBorder="1" applyAlignment="1" applyProtection="1">
      <alignment horizontal="center" vertical="center"/>
      <protection locked="0"/>
    </xf>
    <xf numFmtId="43" fontId="16" fillId="0" borderId="46" xfId="1" applyFont="1" applyFill="1" applyBorder="1" applyAlignment="1">
      <alignment vertical="center" wrapText="1"/>
    </xf>
    <xf numFmtId="49" fontId="15" fillId="3" borderId="34" xfId="0" applyNumberFormat="1" applyFont="1" applyFill="1" applyBorder="1" applyAlignment="1">
      <alignment horizontal="center" vertical="center" wrapText="1"/>
    </xf>
    <xf numFmtId="49" fontId="10" fillId="3" borderId="35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43" fontId="22" fillId="0" borderId="34" xfId="1" applyFont="1" applyFill="1" applyBorder="1" applyAlignment="1">
      <alignment horizontal="center" vertical="center" wrapText="1"/>
    </xf>
    <xf numFmtId="43" fontId="22" fillId="3" borderId="34" xfId="1" applyFont="1" applyFill="1" applyBorder="1" applyAlignment="1">
      <alignment horizontal="center" vertical="center" wrapText="1"/>
    </xf>
    <xf numFmtId="43" fontId="23" fillId="0" borderId="35" xfId="1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3" fontId="3" fillId="0" borderId="0" xfId="1" applyFont="1" applyFill="1" applyAlignment="1">
      <alignment vertical="center"/>
    </xf>
    <xf numFmtId="41" fontId="3" fillId="0" borderId="24" xfId="0" applyNumberFormat="1" applyFont="1" applyFill="1" applyBorder="1" applyAlignment="1">
      <alignment horizontal="right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2" fontId="3" fillId="0" borderId="16" xfId="0" applyNumberFormat="1" applyFont="1" applyFill="1" applyBorder="1" applyAlignment="1">
      <alignment vertical="center" wrapText="1"/>
    </xf>
    <xf numFmtId="2" fontId="3" fillId="0" borderId="17" xfId="1" applyNumberFormat="1" applyFont="1" applyFill="1" applyBorder="1" applyAlignment="1">
      <alignment vertical="center" wrapText="1"/>
    </xf>
    <xf numFmtId="2" fontId="3" fillId="3" borderId="17" xfId="1" applyNumberFormat="1" applyFont="1" applyFill="1" applyBorder="1" applyAlignment="1">
      <alignment vertical="center" wrapText="1"/>
    </xf>
    <xf numFmtId="2" fontId="3" fillId="0" borderId="20" xfId="1" applyNumberFormat="1" applyFont="1" applyFill="1" applyBorder="1" applyAlignment="1">
      <alignment vertical="center" wrapText="1"/>
    </xf>
    <xf numFmtId="2" fontId="3" fillId="0" borderId="22" xfId="0" applyNumberFormat="1" applyFont="1" applyFill="1" applyBorder="1" applyAlignment="1">
      <alignment vertical="center" wrapText="1"/>
    </xf>
    <xf numFmtId="2" fontId="3" fillId="0" borderId="1" xfId="1" applyNumberFormat="1" applyFont="1" applyFill="1" applyBorder="1" applyAlignment="1">
      <alignment vertical="center" wrapText="1"/>
    </xf>
    <xf numFmtId="2" fontId="3" fillId="3" borderId="1" xfId="1" applyNumberFormat="1" applyFont="1" applyFill="1" applyBorder="1" applyAlignment="1">
      <alignment vertical="center" wrapText="1"/>
    </xf>
    <xf numFmtId="2" fontId="3" fillId="0" borderId="25" xfId="1" applyNumberFormat="1" applyFont="1" applyFill="1" applyBorder="1" applyAlignment="1">
      <alignment vertical="center" wrapText="1"/>
    </xf>
    <xf numFmtId="2" fontId="2" fillId="4" borderId="22" xfId="2" applyNumberFormat="1" applyFont="1" applyFill="1" applyBorder="1" applyAlignment="1" applyProtection="1">
      <alignment vertical="center"/>
      <protection locked="0"/>
    </xf>
    <xf numFmtId="2" fontId="2" fillId="4" borderId="1" xfId="1" applyNumberFormat="1" applyFont="1" applyFill="1" applyBorder="1" applyAlignment="1" applyProtection="1">
      <alignment vertical="center"/>
      <protection locked="0"/>
    </xf>
    <xf numFmtId="2" fontId="2" fillId="5" borderId="1" xfId="1" applyNumberFormat="1" applyFont="1" applyFill="1" applyBorder="1" applyAlignment="1" applyProtection="1">
      <alignment vertical="center"/>
      <protection locked="0"/>
    </xf>
    <xf numFmtId="2" fontId="2" fillId="3" borderId="1" xfId="1" applyNumberFormat="1" applyFont="1" applyFill="1" applyBorder="1" applyAlignment="1" applyProtection="1">
      <alignment vertical="center"/>
      <protection locked="0"/>
    </xf>
    <xf numFmtId="2" fontId="2" fillId="4" borderId="25" xfId="1" applyNumberFormat="1" applyFont="1" applyFill="1" applyBorder="1" applyAlignment="1" applyProtection="1">
      <alignment vertical="center"/>
      <protection locked="0"/>
    </xf>
    <xf numFmtId="0" fontId="24" fillId="6" borderId="1" xfId="3" applyFont="1" applyFill="1" applyBorder="1" applyAlignment="1">
      <alignment horizontal="left" vertical="center" wrapText="1"/>
    </xf>
    <xf numFmtId="0" fontId="24" fillId="7" borderId="1" xfId="3" applyFont="1" applyFill="1" applyBorder="1" applyAlignment="1">
      <alignment horizontal="left" vertical="center" wrapText="1"/>
    </xf>
    <xf numFmtId="0" fontId="24" fillId="8" borderId="1" xfId="3" applyFont="1" applyFill="1" applyBorder="1" applyAlignment="1">
      <alignment horizontal="left" vertical="center" wrapText="1"/>
    </xf>
    <xf numFmtId="0" fontId="25" fillId="9" borderId="1" xfId="3" applyFont="1" applyFill="1" applyBorder="1" applyAlignment="1">
      <alignment vertical="center" wrapText="1"/>
    </xf>
    <xf numFmtId="0" fontId="25" fillId="10" borderId="1" xfId="3" applyFont="1" applyFill="1" applyBorder="1" applyAlignment="1">
      <alignment horizontal="left" vertical="center" wrapText="1"/>
    </xf>
    <xf numFmtId="0" fontId="25" fillId="11" borderId="1" xfId="3" applyFont="1" applyFill="1" applyBorder="1" applyAlignment="1">
      <alignment vertical="center" wrapText="1"/>
    </xf>
    <xf numFmtId="0" fontId="25" fillId="12" borderId="1" xfId="3" applyFont="1" applyFill="1" applyBorder="1" applyAlignment="1">
      <alignment vertical="center" wrapText="1"/>
    </xf>
    <xf numFmtId="0" fontId="25" fillId="13" borderId="1" xfId="3" applyFont="1" applyFill="1" applyBorder="1" applyAlignment="1">
      <alignment vertical="center" wrapText="1"/>
    </xf>
    <xf numFmtId="0" fontId="25" fillId="14" borderId="1" xfId="3" applyFont="1" applyFill="1" applyBorder="1" applyAlignment="1">
      <alignment vertical="center" wrapText="1"/>
    </xf>
    <xf numFmtId="0" fontId="25" fillId="15" borderId="1" xfId="3" applyFont="1" applyFill="1" applyBorder="1" applyAlignment="1">
      <alignment vertical="center" wrapText="1"/>
    </xf>
    <xf numFmtId="0" fontId="25" fillId="16" borderId="1" xfId="3" applyFont="1" applyFill="1" applyBorder="1" applyAlignment="1">
      <alignment vertical="center" wrapText="1"/>
    </xf>
    <xf numFmtId="164" fontId="13" fillId="6" borderId="1" xfId="1" applyNumberFormat="1" applyFont="1" applyFill="1" applyBorder="1" applyAlignment="1">
      <alignment horizontal="center" vertical="center"/>
    </xf>
    <xf numFmtId="164" fontId="13" fillId="7" borderId="1" xfId="1" applyNumberFormat="1" applyFont="1" applyFill="1" applyBorder="1" applyAlignment="1">
      <alignment horizontal="center" vertical="center"/>
    </xf>
    <xf numFmtId="164" fontId="13" fillId="8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center" vertical="center"/>
    </xf>
    <xf numFmtId="164" fontId="13" fillId="10" borderId="1" xfId="1" applyNumberFormat="1" applyFont="1" applyFill="1" applyBorder="1" applyAlignment="1">
      <alignment horizontal="center" vertical="center"/>
    </xf>
    <xf numFmtId="164" fontId="13" fillId="11" borderId="1" xfId="1" applyNumberFormat="1" applyFont="1" applyFill="1" applyBorder="1" applyAlignment="1">
      <alignment horizontal="center" vertical="center"/>
    </xf>
    <xf numFmtId="164" fontId="13" fillId="12" borderId="1" xfId="1" applyNumberFormat="1" applyFont="1" applyFill="1" applyBorder="1" applyAlignment="1">
      <alignment horizontal="center" vertical="center"/>
    </xf>
    <xf numFmtId="164" fontId="13" fillId="13" borderId="1" xfId="1" applyNumberFormat="1" applyFont="1" applyFill="1" applyBorder="1" applyAlignment="1">
      <alignment horizontal="center" vertical="center"/>
    </xf>
    <xf numFmtId="164" fontId="13" fillId="14" borderId="1" xfId="1" applyNumberFormat="1" applyFont="1" applyFill="1" applyBorder="1" applyAlignment="1">
      <alignment horizontal="center"/>
    </xf>
    <xf numFmtId="164" fontId="13" fillId="15" borderId="1" xfId="1" applyNumberFormat="1" applyFont="1" applyFill="1" applyBorder="1" applyAlignment="1">
      <alignment horizontal="center"/>
    </xf>
    <xf numFmtId="164" fontId="13" fillId="16" borderId="1" xfId="1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left" wrapText="1"/>
    </xf>
    <xf numFmtId="43" fontId="4" fillId="0" borderId="4" xfId="1" applyFont="1" applyFill="1" applyBorder="1" applyAlignment="1">
      <alignment horizontal="center" vertical="center" wrapText="1"/>
    </xf>
    <xf numFmtId="43" fontId="4" fillId="0" borderId="15" xfId="1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3" fontId="8" fillId="3" borderId="8" xfId="1" applyFont="1" applyFill="1" applyBorder="1" applyAlignment="1">
      <alignment horizontal="center" vertical="center"/>
    </xf>
    <xf numFmtId="43" fontId="8" fillId="3" borderId="9" xfId="1" applyFont="1" applyFill="1" applyBorder="1" applyAlignment="1">
      <alignment horizontal="center" vertical="center"/>
    </xf>
    <xf numFmtId="43" fontId="8" fillId="3" borderId="10" xfId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right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3" fontId="4" fillId="0" borderId="8" xfId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10" xfId="1" applyFont="1" applyFill="1" applyBorder="1" applyAlignment="1">
      <alignment horizontal="center" vertical="center" wrapText="1"/>
    </xf>
    <xf numFmtId="2" fontId="3" fillId="17" borderId="17" xfId="1" applyNumberFormat="1" applyFont="1" applyFill="1" applyBorder="1" applyAlignment="1">
      <alignment vertical="center" wrapText="1"/>
    </xf>
    <xf numFmtId="2" fontId="3" fillId="17" borderId="1" xfId="1" applyNumberFormat="1" applyFont="1" applyFill="1" applyBorder="1" applyAlignment="1">
      <alignment vertical="center" wrapText="1"/>
    </xf>
    <xf numFmtId="2" fontId="2" fillId="17" borderId="1" xfId="1" applyNumberFormat="1" applyFont="1" applyFill="1" applyBorder="1" applyAlignment="1" applyProtection="1">
      <alignment vertical="center"/>
      <protection locked="0"/>
    </xf>
    <xf numFmtId="43" fontId="19" fillId="17" borderId="39" xfId="1" applyFont="1" applyFill="1" applyBorder="1" applyAlignment="1">
      <alignment horizontal="center" vertical="center" wrapText="1"/>
    </xf>
    <xf numFmtId="43" fontId="22" fillId="17" borderId="34" xfId="1" applyFont="1" applyFill="1" applyBorder="1" applyAlignment="1">
      <alignment horizontal="center" vertical="center" wrapText="1"/>
    </xf>
    <xf numFmtId="43" fontId="23" fillId="17" borderId="35" xfId="1" applyFont="1" applyFill="1" applyBorder="1" applyAlignment="1">
      <alignment vertical="center" wrapText="1"/>
    </xf>
    <xf numFmtId="43" fontId="19" fillId="17" borderId="15" xfId="1" applyFont="1" applyFill="1" applyBorder="1" applyAlignment="1">
      <alignment vertical="center" wrapText="1"/>
    </xf>
    <xf numFmtId="43" fontId="16" fillId="17" borderId="21" xfId="1" applyFont="1" applyFill="1" applyBorder="1" applyAlignment="1">
      <alignment vertical="center" wrapText="1"/>
    </xf>
    <xf numFmtId="43" fontId="16" fillId="17" borderId="26" xfId="1" applyFont="1" applyFill="1" applyBorder="1" applyAlignment="1">
      <alignment vertical="center" wrapText="1"/>
    </xf>
  </cellXfs>
  <cellStyles count="4">
    <cellStyle name="Migliaia" xfId="1" builtinId="3"/>
    <cellStyle name="Migliaia [0]" xfId="2" builtinId="6"/>
    <cellStyle name="Normale" xfId="0" builtinId="0"/>
    <cellStyle name="Normal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fs-dell\DATI\COGEST\COGEST%202019\LA\LA%20MARCHE\modello_la_20200428_0807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I"/>
      <sheetName val="INFO_OUT"/>
      <sheetName val="ANAGR"/>
      <sheetName val="Info"/>
      <sheetName val="modello_la_min"/>
      <sheetName val="LA_San"/>
      <sheetName val="LA_Cons"/>
      <sheetName val="Allegato 3.a"/>
      <sheetName val="sintesi_lea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920</v>
          </cell>
        </row>
        <row r="3">
          <cell r="B3" t="str">
            <v>2019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topLeftCell="D54" zoomScale="80" zoomScaleNormal="80" workbookViewId="0">
      <selection activeCell="M76" sqref="M76"/>
    </sheetView>
  </sheetViews>
  <sheetFormatPr defaultRowHeight="15" x14ac:dyDescent="0.25"/>
  <cols>
    <col min="1" max="1" width="14.28515625" style="15" hidden="1" customWidth="1"/>
    <col min="2" max="3" width="16.140625" style="15" hidden="1" customWidth="1"/>
    <col min="4" max="4" width="8.85546875" style="16" bestFit="1" customWidth="1"/>
    <col min="5" max="5" width="7.85546875" style="16" bestFit="1" customWidth="1"/>
    <col min="6" max="6" width="7.5703125" style="16" bestFit="1" customWidth="1"/>
    <col min="7" max="7" width="53.5703125" style="239" customWidth="1"/>
    <col min="8" max="8" width="16" style="240" customWidth="1"/>
    <col min="9" max="9" width="15.28515625" style="241" customWidth="1"/>
    <col min="10" max="11" width="14.42578125" style="241" customWidth="1"/>
    <col min="12" max="12" width="15.7109375" style="241" customWidth="1"/>
    <col min="13" max="13" width="16.42578125" style="241" customWidth="1"/>
    <col min="14" max="14" width="7.42578125" style="18" customWidth="1"/>
    <col min="15" max="15" width="18.7109375" style="241" customWidth="1"/>
    <col min="16" max="16" width="15.42578125" style="241" customWidth="1"/>
    <col min="17" max="17" width="15.140625" style="241" customWidth="1"/>
    <col min="18" max="18" width="15.28515625" style="241" customWidth="1"/>
    <col min="19" max="19" width="18.7109375" style="241" customWidth="1"/>
    <col min="20" max="20" width="8.28515625" style="241" customWidth="1"/>
    <col min="21" max="21" width="15.28515625" style="241" bestFit="1" customWidth="1"/>
  </cols>
  <sheetData>
    <row r="1" spans="1:21" ht="42.75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  <c r="K1" s="4" t="s">
        <v>10</v>
      </c>
      <c r="L1" s="6" t="s">
        <v>11</v>
      </c>
      <c r="M1" s="7" t="s">
        <v>12</v>
      </c>
      <c r="N1" s="8" t="s">
        <v>13</v>
      </c>
      <c r="O1" s="7" t="s">
        <v>14</v>
      </c>
      <c r="P1" s="7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1" t="s">
        <v>20</v>
      </c>
    </row>
    <row r="2" spans="1:21" ht="15.75" thickBot="1" x14ac:dyDescent="0.3">
      <c r="A2" s="12" t="s">
        <v>21</v>
      </c>
      <c r="B2" s="12" t="s">
        <v>21</v>
      </c>
      <c r="C2" s="2" t="s">
        <v>21</v>
      </c>
      <c r="D2" s="12" t="s">
        <v>21</v>
      </c>
      <c r="E2" s="12" t="s">
        <v>21</v>
      </c>
      <c r="F2" s="12" t="s">
        <v>21</v>
      </c>
      <c r="G2" s="12" t="s">
        <v>21</v>
      </c>
      <c r="H2" s="12" t="s">
        <v>21</v>
      </c>
      <c r="I2" s="13" t="s">
        <v>21</v>
      </c>
      <c r="J2" s="13" t="s">
        <v>21</v>
      </c>
      <c r="K2" s="13" t="s">
        <v>21</v>
      </c>
      <c r="L2" s="13" t="s">
        <v>21</v>
      </c>
      <c r="M2" s="13" t="s">
        <v>21</v>
      </c>
      <c r="N2" s="14" t="s">
        <v>21</v>
      </c>
      <c r="O2" s="13" t="s">
        <v>21</v>
      </c>
      <c r="P2" s="13" t="s">
        <v>21</v>
      </c>
      <c r="Q2" s="13" t="s">
        <v>21</v>
      </c>
      <c r="R2" s="13" t="s">
        <v>21</v>
      </c>
      <c r="S2" s="13" t="s">
        <v>21</v>
      </c>
      <c r="T2" s="13" t="s">
        <v>21</v>
      </c>
      <c r="U2" s="13" t="s">
        <v>21</v>
      </c>
    </row>
    <row r="3" spans="1:21" ht="19.5" thickBot="1" x14ac:dyDescent="0.3">
      <c r="D3" s="294" t="s">
        <v>22</v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</row>
    <row r="4" spans="1:21" ht="15.75" thickBot="1" x14ac:dyDescent="0.3">
      <c r="G4" s="295" t="s">
        <v>23</v>
      </c>
      <c r="H4" s="296"/>
      <c r="I4" s="296"/>
      <c r="J4" s="296"/>
      <c r="K4" s="297"/>
      <c r="L4" s="17"/>
      <c r="M4" s="298" t="s">
        <v>24</v>
      </c>
      <c r="N4" s="299"/>
      <c r="O4" s="299"/>
      <c r="P4" s="299"/>
      <c r="Q4" s="299"/>
      <c r="R4" s="300"/>
      <c r="S4" s="17"/>
      <c r="T4" s="17"/>
      <c r="U4" s="18"/>
    </row>
    <row r="5" spans="1:21" ht="15.75" thickBot="1" x14ac:dyDescent="0.3">
      <c r="G5" s="19"/>
      <c r="H5" s="20"/>
      <c r="I5" s="17"/>
      <c r="J5" s="17"/>
      <c r="K5" s="21"/>
      <c r="L5" s="17"/>
      <c r="M5" s="22"/>
      <c r="N5" s="23"/>
      <c r="O5" s="23"/>
      <c r="P5" s="23"/>
      <c r="Q5" s="24"/>
      <c r="R5" s="25"/>
      <c r="S5" s="17"/>
      <c r="T5" s="17"/>
      <c r="U5" s="18"/>
    </row>
    <row r="6" spans="1:21" ht="15.75" thickBot="1" x14ac:dyDescent="0.3">
      <c r="G6" s="26" t="s">
        <v>25</v>
      </c>
      <c r="H6" s="27" t="s">
        <v>26</v>
      </c>
      <c r="I6" s="17"/>
      <c r="J6" s="28" t="s">
        <v>27</v>
      </c>
      <c r="K6" s="29" t="str">
        <f>[1]Info!B2</f>
        <v>920</v>
      </c>
      <c r="L6" s="17"/>
      <c r="M6" s="30" t="s">
        <v>28</v>
      </c>
      <c r="N6" s="31"/>
      <c r="O6" s="32"/>
      <c r="P6" s="32"/>
      <c r="Q6" s="29" t="str">
        <f>[1]Info!B3</f>
        <v>2019</v>
      </c>
      <c r="R6" s="21"/>
      <c r="S6" s="17"/>
      <c r="T6" s="17"/>
      <c r="U6" s="18"/>
    </row>
    <row r="7" spans="1:21" ht="16.5" thickBot="1" x14ac:dyDescent="0.3">
      <c r="G7" s="33"/>
      <c r="H7" s="34"/>
      <c r="I7" s="35"/>
      <c r="J7" s="35"/>
      <c r="K7" s="36"/>
      <c r="L7" s="17"/>
      <c r="M7" s="37"/>
      <c r="N7" s="38"/>
      <c r="O7" s="35"/>
      <c r="P7" s="35"/>
      <c r="Q7" s="35"/>
      <c r="R7" s="36"/>
      <c r="S7" s="17"/>
      <c r="T7" s="17"/>
      <c r="U7" s="18"/>
    </row>
    <row r="8" spans="1:21" ht="15.75" thickBot="1" x14ac:dyDescent="0.3">
      <c r="D8" s="39"/>
      <c r="E8" s="39"/>
      <c r="F8" s="39"/>
      <c r="G8" s="20"/>
      <c r="H8" s="301" t="s">
        <v>29</v>
      </c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</row>
    <row r="9" spans="1:21" ht="15.75" thickBot="1" x14ac:dyDescent="0.3">
      <c r="D9" s="302"/>
      <c r="E9" s="303"/>
      <c r="F9" s="304"/>
      <c r="G9" s="308" t="s">
        <v>30</v>
      </c>
      <c r="H9" s="310" t="s">
        <v>31</v>
      </c>
      <c r="I9" s="311"/>
      <c r="J9" s="312" t="s">
        <v>32</v>
      </c>
      <c r="K9" s="313"/>
      <c r="L9" s="313"/>
      <c r="M9" s="312" t="s">
        <v>33</v>
      </c>
      <c r="N9" s="313"/>
      <c r="O9" s="313"/>
      <c r="P9" s="314"/>
      <c r="Q9" s="287" t="s">
        <v>16</v>
      </c>
      <c r="R9" s="285" t="s">
        <v>17</v>
      </c>
      <c r="S9" s="287" t="s">
        <v>18</v>
      </c>
      <c r="T9" s="285" t="s">
        <v>19</v>
      </c>
      <c r="U9" s="289" t="s">
        <v>20</v>
      </c>
    </row>
    <row r="10" spans="1:21" ht="32.25" thickBot="1" x14ac:dyDescent="0.3">
      <c r="D10" s="305"/>
      <c r="E10" s="306"/>
      <c r="F10" s="307"/>
      <c r="G10" s="309"/>
      <c r="H10" s="40" t="s">
        <v>7</v>
      </c>
      <c r="I10" s="4" t="s">
        <v>8</v>
      </c>
      <c r="J10" s="5" t="s">
        <v>9</v>
      </c>
      <c r="K10" s="4" t="s">
        <v>10</v>
      </c>
      <c r="L10" s="4" t="s">
        <v>11</v>
      </c>
      <c r="M10" s="4" t="s">
        <v>12</v>
      </c>
      <c r="N10" s="4" t="s">
        <v>13</v>
      </c>
      <c r="O10" s="4" t="s">
        <v>14</v>
      </c>
      <c r="P10" s="4" t="s">
        <v>15</v>
      </c>
      <c r="Q10" s="288"/>
      <c r="R10" s="286"/>
      <c r="S10" s="288"/>
      <c r="T10" s="286"/>
      <c r="U10" s="290"/>
    </row>
    <row r="11" spans="1:21" s="46" customFormat="1" x14ac:dyDescent="0.25">
      <c r="A11" s="41"/>
      <c r="B11" s="41"/>
      <c r="C11" s="42"/>
      <c r="D11" s="43"/>
      <c r="E11" s="43"/>
      <c r="F11" s="43"/>
      <c r="G11" s="44"/>
      <c r="H11" s="45"/>
      <c r="I11" s="45"/>
      <c r="J11" s="45"/>
      <c r="K11" s="45"/>
      <c r="L11" s="45"/>
      <c r="M11" s="45"/>
      <c r="O11" s="45"/>
      <c r="P11" s="45"/>
      <c r="Q11" s="47"/>
      <c r="R11" s="47"/>
      <c r="S11" s="47"/>
      <c r="T11" s="47"/>
      <c r="U11" s="48"/>
    </row>
    <row r="12" spans="1:21" x14ac:dyDescent="0.25">
      <c r="D12" s="49"/>
      <c r="E12" s="49"/>
      <c r="F12" s="49"/>
      <c r="G12" s="50"/>
      <c r="H12" s="51"/>
      <c r="I12" s="52"/>
      <c r="J12" s="52"/>
      <c r="K12" s="52"/>
      <c r="L12" s="52"/>
      <c r="M12" s="52"/>
      <c r="N12" s="53"/>
      <c r="O12" s="52"/>
      <c r="P12" s="52"/>
      <c r="Q12" s="52"/>
      <c r="R12" s="52"/>
      <c r="S12" s="52"/>
      <c r="T12" s="52"/>
      <c r="U12" s="54"/>
    </row>
    <row r="13" spans="1:21" x14ac:dyDescent="0.25">
      <c r="D13" s="49"/>
      <c r="E13" s="49"/>
      <c r="F13" s="49"/>
      <c r="G13" s="50"/>
      <c r="H13" s="51"/>
      <c r="I13" s="52"/>
      <c r="J13" s="52"/>
      <c r="K13" s="52"/>
      <c r="L13" s="52"/>
      <c r="M13" s="52"/>
      <c r="N13" s="53"/>
      <c r="O13" s="52"/>
      <c r="P13" s="52"/>
      <c r="Q13" s="52"/>
      <c r="R13" s="52"/>
      <c r="S13" s="52"/>
      <c r="T13" s="52"/>
      <c r="U13" s="54"/>
    </row>
    <row r="14" spans="1:21" ht="15.75" thickBot="1" x14ac:dyDescent="0.3">
      <c r="D14" s="49"/>
      <c r="E14" s="49"/>
      <c r="F14" s="49"/>
      <c r="G14" s="50"/>
      <c r="H14" s="51"/>
      <c r="I14" s="52"/>
      <c r="J14" s="52"/>
      <c r="K14" s="52"/>
      <c r="L14" s="52"/>
      <c r="M14" s="52"/>
      <c r="N14" s="53"/>
      <c r="O14" s="52"/>
      <c r="P14" s="52"/>
      <c r="Q14" s="52"/>
      <c r="R14" s="52"/>
      <c r="S14" s="52"/>
      <c r="T14" s="52"/>
      <c r="U14" s="54"/>
    </row>
    <row r="15" spans="1:21" ht="17.25" thickBot="1" x14ac:dyDescent="0.3">
      <c r="D15" s="291" t="s">
        <v>34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3"/>
    </row>
    <row r="16" spans="1:21" ht="28.5" x14ac:dyDescent="0.25">
      <c r="A16" s="15" t="str">
        <f>$K$6</f>
        <v>920</v>
      </c>
      <c r="B16" s="55" t="s">
        <v>35</v>
      </c>
      <c r="C16" s="56" t="str">
        <f>IF(F16="",IF(E16="",D16,E16),F16)</f>
        <v>1A100</v>
      </c>
      <c r="D16" s="57" t="s">
        <v>36</v>
      </c>
      <c r="E16" s="58"/>
      <c r="F16" s="58"/>
      <c r="G16" s="59" t="s">
        <v>37</v>
      </c>
      <c r="H16" s="60">
        <f>H17+H18</f>
        <v>0</v>
      </c>
      <c r="I16" s="61">
        <f t="shared" ref="I16:R16" si="0">I17+I18</f>
        <v>0</v>
      </c>
      <c r="J16" s="61">
        <f t="shared" si="0"/>
        <v>0</v>
      </c>
      <c r="K16" s="61">
        <f t="shared" si="0"/>
        <v>0</v>
      </c>
      <c r="L16" s="61">
        <f t="shared" si="0"/>
        <v>0</v>
      </c>
      <c r="M16" s="61">
        <f t="shared" si="0"/>
        <v>0</v>
      </c>
      <c r="N16" s="62">
        <f t="shared" si="0"/>
        <v>0</v>
      </c>
      <c r="O16" s="61">
        <f t="shared" si="0"/>
        <v>0</v>
      </c>
      <c r="P16" s="61">
        <f t="shared" si="0"/>
        <v>0</v>
      </c>
      <c r="Q16" s="61">
        <f t="shared" si="0"/>
        <v>0</v>
      </c>
      <c r="R16" s="61">
        <f t="shared" si="0"/>
        <v>0</v>
      </c>
      <c r="S16" s="61">
        <f>S17+S18</f>
        <v>0</v>
      </c>
      <c r="T16" s="63">
        <f>T17+T18</f>
        <v>0</v>
      </c>
      <c r="U16" s="64">
        <f t="shared" ref="U16:U33" si="1">SUM(H16:T16)</f>
        <v>0</v>
      </c>
    </row>
    <row r="17" spans="1:21" x14ac:dyDescent="0.25">
      <c r="A17" s="15" t="str">
        <f t="shared" ref="A17:A80" si="2">$K$6</f>
        <v>920</v>
      </c>
      <c r="B17" s="55" t="s">
        <v>35</v>
      </c>
      <c r="C17" s="56" t="str">
        <f t="shared" ref="C17:C80" si="3">IF(F17="",IF(E17="",D17,E17),F17)</f>
        <v>1A110</v>
      </c>
      <c r="D17" s="65"/>
      <c r="E17" s="66" t="s">
        <v>38</v>
      </c>
      <c r="F17" s="67"/>
      <c r="G17" s="68" t="s">
        <v>39</v>
      </c>
      <c r="H17" s="69"/>
      <c r="I17" s="70"/>
      <c r="J17" s="70"/>
      <c r="K17" s="70"/>
      <c r="L17" s="70"/>
      <c r="M17" s="71"/>
      <c r="N17" s="72"/>
      <c r="O17" s="71"/>
      <c r="P17" s="71"/>
      <c r="Q17" s="70"/>
      <c r="R17" s="70"/>
      <c r="S17" s="70"/>
      <c r="T17" s="73"/>
      <c r="U17" s="74">
        <f t="shared" si="1"/>
        <v>0</v>
      </c>
    </row>
    <row r="18" spans="1:21" ht="27.75" thickBot="1" x14ac:dyDescent="0.3">
      <c r="A18" s="15" t="str">
        <f t="shared" si="2"/>
        <v>920</v>
      </c>
      <c r="B18" s="55" t="s">
        <v>35</v>
      </c>
      <c r="C18" s="56" t="str">
        <f t="shared" si="3"/>
        <v>1A120</v>
      </c>
      <c r="D18" s="75"/>
      <c r="E18" s="76" t="s">
        <v>40</v>
      </c>
      <c r="F18" s="77"/>
      <c r="G18" s="78" t="s">
        <v>41</v>
      </c>
      <c r="H18" s="79"/>
      <c r="I18" s="80"/>
      <c r="J18" s="80"/>
      <c r="K18" s="80"/>
      <c r="L18" s="80"/>
      <c r="M18" s="81"/>
      <c r="N18" s="82"/>
      <c r="O18" s="81"/>
      <c r="P18" s="81"/>
      <c r="Q18" s="80"/>
      <c r="R18" s="80"/>
      <c r="S18" s="80"/>
      <c r="T18" s="83"/>
      <c r="U18" s="84">
        <f t="shared" si="1"/>
        <v>0</v>
      </c>
    </row>
    <row r="19" spans="1:21" ht="29.25" thickBot="1" x14ac:dyDescent="0.3">
      <c r="A19" s="15" t="str">
        <f t="shared" si="2"/>
        <v>920</v>
      </c>
      <c r="B19" s="55" t="s">
        <v>35</v>
      </c>
      <c r="C19" s="56" t="str">
        <f t="shared" si="3"/>
        <v>1B100</v>
      </c>
      <c r="D19" s="85" t="s">
        <v>42</v>
      </c>
      <c r="E19" s="86"/>
      <c r="F19" s="86"/>
      <c r="G19" s="87" t="s">
        <v>43</v>
      </c>
      <c r="H19" s="88"/>
      <c r="I19" s="89"/>
      <c r="J19" s="89"/>
      <c r="K19" s="89"/>
      <c r="L19" s="89"/>
      <c r="M19" s="90"/>
      <c r="N19" s="91"/>
      <c r="O19" s="90"/>
      <c r="P19" s="90"/>
      <c r="Q19" s="89"/>
      <c r="R19" s="89"/>
      <c r="S19" s="89"/>
      <c r="T19" s="92"/>
      <c r="U19" s="93">
        <f t="shared" si="1"/>
        <v>0</v>
      </c>
    </row>
    <row r="20" spans="1:21" ht="29.25" thickBot="1" x14ac:dyDescent="0.3">
      <c r="A20" s="15" t="str">
        <f t="shared" si="2"/>
        <v>920</v>
      </c>
      <c r="B20" s="55" t="s">
        <v>35</v>
      </c>
      <c r="C20" s="56" t="str">
        <f t="shared" si="3"/>
        <v>1C100</v>
      </c>
      <c r="D20" s="85" t="s">
        <v>44</v>
      </c>
      <c r="E20" s="86"/>
      <c r="F20" s="86"/>
      <c r="G20" s="87" t="s">
        <v>45</v>
      </c>
      <c r="H20" s="88"/>
      <c r="I20" s="89"/>
      <c r="J20" s="89"/>
      <c r="K20" s="89"/>
      <c r="L20" s="89"/>
      <c r="M20" s="90"/>
      <c r="N20" s="91"/>
      <c r="O20" s="90"/>
      <c r="P20" s="90"/>
      <c r="Q20" s="89"/>
      <c r="R20" s="89"/>
      <c r="S20" s="89"/>
      <c r="T20" s="92"/>
      <c r="U20" s="93">
        <f t="shared" si="1"/>
        <v>0</v>
      </c>
    </row>
    <row r="21" spans="1:21" ht="15.75" thickBot="1" x14ac:dyDescent="0.3">
      <c r="A21" s="15" t="str">
        <f t="shared" si="2"/>
        <v>920</v>
      </c>
      <c r="B21" s="55" t="s">
        <v>35</v>
      </c>
      <c r="C21" s="56" t="str">
        <f t="shared" si="3"/>
        <v>1D100</v>
      </c>
      <c r="D21" s="85" t="s">
        <v>46</v>
      </c>
      <c r="E21" s="86"/>
      <c r="F21" s="86"/>
      <c r="G21" s="87" t="s">
        <v>47</v>
      </c>
      <c r="H21" s="88"/>
      <c r="I21" s="89"/>
      <c r="J21" s="89"/>
      <c r="K21" s="89"/>
      <c r="L21" s="89"/>
      <c r="M21" s="90"/>
      <c r="N21" s="91"/>
      <c r="O21" s="90"/>
      <c r="P21" s="90"/>
      <c r="Q21" s="89"/>
      <c r="R21" s="89"/>
      <c r="S21" s="89"/>
      <c r="T21" s="92"/>
      <c r="U21" s="93">
        <f t="shared" si="1"/>
        <v>0</v>
      </c>
    </row>
    <row r="22" spans="1:21" ht="29.25" thickBot="1" x14ac:dyDescent="0.3">
      <c r="A22" s="15" t="str">
        <f t="shared" si="2"/>
        <v>920</v>
      </c>
      <c r="B22" s="55" t="s">
        <v>35</v>
      </c>
      <c r="C22" s="56" t="str">
        <f t="shared" si="3"/>
        <v>1E100</v>
      </c>
      <c r="D22" s="94" t="s">
        <v>48</v>
      </c>
      <c r="E22" s="86"/>
      <c r="F22" s="86"/>
      <c r="G22" s="87" t="s">
        <v>49</v>
      </c>
      <c r="H22" s="88"/>
      <c r="I22" s="89"/>
      <c r="J22" s="89"/>
      <c r="K22" s="89"/>
      <c r="L22" s="89"/>
      <c r="M22" s="90"/>
      <c r="N22" s="91"/>
      <c r="O22" s="90"/>
      <c r="P22" s="90"/>
      <c r="Q22" s="89"/>
      <c r="R22" s="89"/>
      <c r="S22" s="89"/>
      <c r="T22" s="92"/>
      <c r="U22" s="93">
        <f t="shared" si="1"/>
        <v>0</v>
      </c>
    </row>
    <row r="23" spans="1:21" ht="57" x14ac:dyDescent="0.25">
      <c r="A23" s="15" t="str">
        <f t="shared" si="2"/>
        <v>920</v>
      </c>
      <c r="B23" s="55" t="s">
        <v>35</v>
      </c>
      <c r="C23" s="56" t="str">
        <f t="shared" si="3"/>
        <v>1F100</v>
      </c>
      <c r="D23" s="95" t="s">
        <v>50</v>
      </c>
      <c r="E23" s="58"/>
      <c r="F23" s="58"/>
      <c r="G23" s="59" t="s">
        <v>51</v>
      </c>
      <c r="H23" s="96">
        <f t="shared" ref="H23:T23" si="4">H24+H28</f>
        <v>0</v>
      </c>
      <c r="I23" s="97">
        <f t="shared" si="4"/>
        <v>0</v>
      </c>
      <c r="J23" s="97">
        <f t="shared" si="4"/>
        <v>0</v>
      </c>
      <c r="K23" s="97">
        <f t="shared" si="4"/>
        <v>0</v>
      </c>
      <c r="L23" s="97">
        <f t="shared" si="4"/>
        <v>0</v>
      </c>
      <c r="M23" s="98">
        <f t="shared" si="4"/>
        <v>0</v>
      </c>
      <c r="N23" s="99">
        <f t="shared" si="4"/>
        <v>0</v>
      </c>
      <c r="O23" s="98">
        <f t="shared" si="4"/>
        <v>0</v>
      </c>
      <c r="P23" s="98">
        <f t="shared" si="4"/>
        <v>0</v>
      </c>
      <c r="Q23" s="97">
        <f t="shared" si="4"/>
        <v>0</v>
      </c>
      <c r="R23" s="97">
        <f t="shared" si="4"/>
        <v>0</v>
      </c>
      <c r="S23" s="97">
        <f t="shared" si="4"/>
        <v>0</v>
      </c>
      <c r="T23" s="100">
        <f t="shared" si="4"/>
        <v>0</v>
      </c>
      <c r="U23" s="64">
        <f t="shared" si="1"/>
        <v>0</v>
      </c>
    </row>
    <row r="24" spans="1:21" x14ac:dyDescent="0.25">
      <c r="A24" s="15" t="str">
        <f t="shared" si="2"/>
        <v>920</v>
      </c>
      <c r="B24" s="55" t="s">
        <v>35</v>
      </c>
      <c r="C24" s="56" t="str">
        <f t="shared" si="3"/>
        <v>1F110</v>
      </c>
      <c r="D24" s="101"/>
      <c r="E24" s="66" t="s">
        <v>52</v>
      </c>
      <c r="F24" s="102"/>
      <c r="G24" s="68" t="s">
        <v>53</v>
      </c>
      <c r="H24" s="103">
        <f t="shared" ref="H24:T24" si="5">SUM(H25:H27)</f>
        <v>0</v>
      </c>
      <c r="I24" s="104">
        <f t="shared" si="5"/>
        <v>0</v>
      </c>
      <c r="J24" s="104">
        <f t="shared" si="5"/>
        <v>0</v>
      </c>
      <c r="K24" s="104">
        <f t="shared" si="5"/>
        <v>0</v>
      </c>
      <c r="L24" s="104">
        <f t="shared" si="5"/>
        <v>0</v>
      </c>
      <c r="M24" s="105">
        <f t="shared" si="5"/>
        <v>0</v>
      </c>
      <c r="N24" s="106">
        <f t="shared" si="5"/>
        <v>0</v>
      </c>
      <c r="O24" s="105">
        <f t="shared" si="5"/>
        <v>0</v>
      </c>
      <c r="P24" s="105">
        <f t="shared" si="5"/>
        <v>0</v>
      </c>
      <c r="Q24" s="104">
        <f t="shared" si="5"/>
        <v>0</v>
      </c>
      <c r="R24" s="104">
        <f t="shared" si="5"/>
        <v>0</v>
      </c>
      <c r="S24" s="104">
        <f t="shared" si="5"/>
        <v>0</v>
      </c>
      <c r="T24" s="107">
        <f t="shared" si="5"/>
        <v>0</v>
      </c>
      <c r="U24" s="74">
        <f t="shared" si="1"/>
        <v>0</v>
      </c>
    </row>
    <row r="25" spans="1:21" x14ac:dyDescent="0.25">
      <c r="A25" s="15" t="str">
        <f t="shared" si="2"/>
        <v>920</v>
      </c>
      <c r="B25" s="55" t="s">
        <v>35</v>
      </c>
      <c r="C25" s="56" t="str">
        <f t="shared" si="3"/>
        <v>1F111</v>
      </c>
      <c r="D25" s="101"/>
      <c r="E25" s="67"/>
      <c r="F25" s="102" t="s">
        <v>54</v>
      </c>
      <c r="G25" s="108" t="s">
        <v>55</v>
      </c>
      <c r="H25" s="109"/>
      <c r="I25" s="110"/>
      <c r="J25" s="70"/>
      <c r="K25" s="70"/>
      <c r="L25" s="70"/>
      <c r="M25" s="71"/>
      <c r="N25" s="72"/>
      <c r="O25" s="71"/>
      <c r="P25" s="71"/>
      <c r="Q25" s="70"/>
      <c r="R25" s="70"/>
      <c r="S25" s="70"/>
      <c r="T25" s="73"/>
      <c r="U25" s="74">
        <f t="shared" si="1"/>
        <v>0</v>
      </c>
    </row>
    <row r="26" spans="1:21" ht="24" x14ac:dyDescent="0.25">
      <c r="A26" s="15" t="str">
        <f t="shared" si="2"/>
        <v>920</v>
      </c>
      <c r="B26" s="55" t="s">
        <v>35</v>
      </c>
      <c r="C26" s="56" t="str">
        <f t="shared" si="3"/>
        <v>1F112</v>
      </c>
      <c r="D26" s="101"/>
      <c r="E26" s="67"/>
      <c r="F26" s="111" t="s">
        <v>56</v>
      </c>
      <c r="G26" s="108" t="s">
        <v>57</v>
      </c>
      <c r="H26" s="109"/>
      <c r="I26" s="110"/>
      <c r="J26" s="70"/>
      <c r="K26" s="70"/>
      <c r="L26" s="70"/>
      <c r="M26" s="71"/>
      <c r="N26" s="72"/>
      <c r="O26" s="71"/>
      <c r="P26" s="71"/>
      <c r="Q26" s="70"/>
      <c r="R26" s="70"/>
      <c r="S26" s="70"/>
      <c r="T26" s="73"/>
      <c r="U26" s="74">
        <f t="shared" si="1"/>
        <v>0</v>
      </c>
    </row>
    <row r="27" spans="1:21" x14ac:dyDescent="0.25">
      <c r="A27" s="15" t="str">
        <f t="shared" si="2"/>
        <v>920</v>
      </c>
      <c r="B27" s="55" t="s">
        <v>35</v>
      </c>
      <c r="C27" s="56" t="str">
        <f t="shared" si="3"/>
        <v>1F113</v>
      </c>
      <c r="D27" s="101"/>
      <c r="E27" s="67"/>
      <c r="F27" s="111" t="s">
        <v>58</v>
      </c>
      <c r="G27" s="108" t="s">
        <v>59</v>
      </c>
      <c r="H27" s="109"/>
      <c r="I27" s="110"/>
      <c r="J27" s="70"/>
      <c r="K27" s="70"/>
      <c r="L27" s="70"/>
      <c r="M27" s="71"/>
      <c r="N27" s="72"/>
      <c r="O27" s="71"/>
      <c r="P27" s="71"/>
      <c r="Q27" s="70"/>
      <c r="R27" s="70"/>
      <c r="S27" s="70"/>
      <c r="T27" s="73"/>
      <c r="U27" s="74">
        <f t="shared" si="1"/>
        <v>0</v>
      </c>
    </row>
    <row r="28" spans="1:21" ht="40.5" x14ac:dyDescent="0.25">
      <c r="A28" s="15" t="str">
        <f t="shared" si="2"/>
        <v>920</v>
      </c>
      <c r="B28" s="55" t="s">
        <v>35</v>
      </c>
      <c r="C28" s="56" t="str">
        <f t="shared" si="3"/>
        <v>1F120</v>
      </c>
      <c r="D28" s="101"/>
      <c r="E28" s="66" t="s">
        <v>60</v>
      </c>
      <c r="F28" s="67"/>
      <c r="G28" s="68" t="s">
        <v>61</v>
      </c>
      <c r="H28" s="112">
        <f t="shared" ref="H28:T28" si="6">H29+H30</f>
        <v>0</v>
      </c>
      <c r="I28" s="113">
        <f t="shared" si="6"/>
        <v>0</v>
      </c>
      <c r="J28" s="113">
        <f t="shared" si="6"/>
        <v>0</v>
      </c>
      <c r="K28" s="113">
        <f t="shared" si="6"/>
        <v>0</v>
      </c>
      <c r="L28" s="113">
        <f t="shared" si="6"/>
        <v>0</v>
      </c>
      <c r="M28" s="114">
        <f t="shared" si="6"/>
        <v>0</v>
      </c>
      <c r="N28" s="115">
        <f t="shared" si="6"/>
        <v>0</v>
      </c>
      <c r="O28" s="114">
        <f t="shared" si="6"/>
        <v>0</v>
      </c>
      <c r="P28" s="114">
        <f t="shared" si="6"/>
        <v>0</v>
      </c>
      <c r="Q28" s="113">
        <f t="shared" si="6"/>
        <v>0</v>
      </c>
      <c r="R28" s="113">
        <f t="shared" si="6"/>
        <v>0</v>
      </c>
      <c r="S28" s="113">
        <f t="shared" si="6"/>
        <v>0</v>
      </c>
      <c r="T28" s="116">
        <f t="shared" si="6"/>
        <v>0</v>
      </c>
      <c r="U28" s="74">
        <f t="shared" si="1"/>
        <v>0</v>
      </c>
    </row>
    <row r="29" spans="1:21" x14ac:dyDescent="0.25">
      <c r="A29" s="15" t="str">
        <f t="shared" si="2"/>
        <v>920</v>
      </c>
      <c r="B29" s="55" t="s">
        <v>35</v>
      </c>
      <c r="C29" s="56" t="str">
        <f t="shared" si="3"/>
        <v>1F121</v>
      </c>
      <c r="D29" s="117"/>
      <c r="E29" s="111"/>
      <c r="F29" s="111" t="s">
        <v>62</v>
      </c>
      <c r="G29" s="108" t="s">
        <v>63</v>
      </c>
      <c r="H29" s="109"/>
      <c r="I29" s="110"/>
      <c r="J29" s="70"/>
      <c r="K29" s="70"/>
      <c r="L29" s="70"/>
      <c r="M29" s="71"/>
      <c r="N29" s="72"/>
      <c r="O29" s="71"/>
      <c r="P29" s="71"/>
      <c r="Q29" s="70"/>
      <c r="R29" s="70"/>
      <c r="S29" s="70"/>
      <c r="T29" s="73"/>
      <c r="U29" s="74">
        <f t="shared" si="1"/>
        <v>0</v>
      </c>
    </row>
    <row r="30" spans="1:21" ht="15.75" thickBot="1" x14ac:dyDescent="0.3">
      <c r="A30" s="15" t="str">
        <f t="shared" si="2"/>
        <v>920</v>
      </c>
      <c r="B30" s="55" t="s">
        <v>35</v>
      </c>
      <c r="C30" s="56" t="str">
        <f t="shared" si="3"/>
        <v>1F122</v>
      </c>
      <c r="D30" s="118"/>
      <c r="E30" s="119"/>
      <c r="F30" s="119" t="s">
        <v>64</v>
      </c>
      <c r="G30" s="120" t="s">
        <v>65</v>
      </c>
      <c r="H30" s="121"/>
      <c r="I30" s="122"/>
      <c r="J30" s="80"/>
      <c r="K30" s="80"/>
      <c r="L30" s="80"/>
      <c r="M30" s="81"/>
      <c r="N30" s="82"/>
      <c r="O30" s="81"/>
      <c r="P30" s="81"/>
      <c r="Q30" s="80"/>
      <c r="R30" s="80"/>
      <c r="S30" s="80"/>
      <c r="T30" s="83"/>
      <c r="U30" s="84">
        <f t="shared" si="1"/>
        <v>0</v>
      </c>
    </row>
    <row r="31" spans="1:21" ht="15.75" thickBot="1" x14ac:dyDescent="0.3">
      <c r="A31" s="15" t="str">
        <f t="shared" si="2"/>
        <v>920</v>
      </c>
      <c r="B31" s="55" t="s">
        <v>35</v>
      </c>
      <c r="C31" s="56" t="str">
        <f t="shared" si="3"/>
        <v>1G100</v>
      </c>
      <c r="D31" s="94" t="s">
        <v>66</v>
      </c>
      <c r="E31" s="86"/>
      <c r="F31" s="86"/>
      <c r="G31" s="87" t="s">
        <v>67</v>
      </c>
      <c r="H31" s="123"/>
      <c r="I31" s="124"/>
      <c r="J31" s="89"/>
      <c r="K31" s="89"/>
      <c r="L31" s="89"/>
      <c r="M31" s="90"/>
      <c r="N31" s="91"/>
      <c r="O31" s="90"/>
      <c r="P31" s="90"/>
      <c r="Q31" s="89"/>
      <c r="R31" s="89"/>
      <c r="S31" s="89"/>
      <c r="T31" s="92"/>
      <c r="U31" s="93">
        <f t="shared" si="1"/>
        <v>0</v>
      </c>
    </row>
    <row r="32" spans="1:21" ht="15.75" thickBot="1" x14ac:dyDescent="0.3">
      <c r="A32" s="15" t="str">
        <f t="shared" si="2"/>
        <v>920</v>
      </c>
      <c r="B32" s="55" t="s">
        <v>35</v>
      </c>
      <c r="C32" s="56" t="str">
        <f t="shared" si="3"/>
        <v>1H100</v>
      </c>
      <c r="D32" s="94" t="s">
        <v>68</v>
      </c>
      <c r="E32" s="86"/>
      <c r="F32" s="86"/>
      <c r="G32" s="87" t="s">
        <v>69</v>
      </c>
      <c r="H32" s="123"/>
      <c r="I32" s="124"/>
      <c r="J32" s="89"/>
      <c r="K32" s="89"/>
      <c r="L32" s="89"/>
      <c r="M32" s="90"/>
      <c r="N32" s="91"/>
      <c r="O32" s="90"/>
      <c r="P32" s="90"/>
      <c r="Q32" s="89"/>
      <c r="R32" s="89"/>
      <c r="S32" s="89"/>
      <c r="T32" s="92"/>
      <c r="U32" s="93">
        <f t="shared" si="1"/>
        <v>0</v>
      </c>
    </row>
    <row r="33" spans="1:21" ht="32.25" thickBot="1" x14ac:dyDescent="0.3">
      <c r="A33" s="15" t="str">
        <f t="shared" si="2"/>
        <v>920</v>
      </c>
      <c r="B33" s="55" t="s">
        <v>35</v>
      </c>
      <c r="C33" s="56">
        <f t="shared" si="3"/>
        <v>19999</v>
      </c>
      <c r="D33" s="125">
        <v>19999</v>
      </c>
      <c r="E33" s="126"/>
      <c r="F33" s="126"/>
      <c r="G33" s="127" t="s">
        <v>70</v>
      </c>
      <c r="H33" s="128">
        <f>H32+H31+H23+H22+H21+H20+H19+H16</f>
        <v>0</v>
      </c>
      <c r="I33" s="129">
        <f t="shared" ref="I33:T33" si="7">I32+I31+I23+I22+I21+I20+I19+I16</f>
        <v>0</v>
      </c>
      <c r="J33" s="129">
        <f t="shared" si="7"/>
        <v>0</v>
      </c>
      <c r="K33" s="129">
        <f t="shared" si="7"/>
        <v>0</v>
      </c>
      <c r="L33" s="129">
        <f t="shared" si="7"/>
        <v>0</v>
      </c>
      <c r="M33" s="130">
        <f t="shared" si="7"/>
        <v>0</v>
      </c>
      <c r="N33" s="131">
        <f t="shared" si="7"/>
        <v>0</v>
      </c>
      <c r="O33" s="130">
        <f t="shared" si="7"/>
        <v>0</v>
      </c>
      <c r="P33" s="130">
        <f t="shared" si="7"/>
        <v>0</v>
      </c>
      <c r="Q33" s="129">
        <f t="shared" si="7"/>
        <v>0</v>
      </c>
      <c r="R33" s="129">
        <f t="shared" si="7"/>
        <v>0</v>
      </c>
      <c r="S33" s="129">
        <f t="shared" si="7"/>
        <v>0</v>
      </c>
      <c r="T33" s="132">
        <f t="shared" si="7"/>
        <v>0</v>
      </c>
      <c r="U33" s="133">
        <f t="shared" si="1"/>
        <v>0</v>
      </c>
    </row>
    <row r="34" spans="1:21" ht="17.25" thickBot="1" x14ac:dyDescent="0.3">
      <c r="A34" s="15" t="str">
        <f t="shared" si="2"/>
        <v>920</v>
      </c>
      <c r="B34" s="55" t="s">
        <v>35</v>
      </c>
      <c r="C34" s="56"/>
      <c r="D34" s="282" t="s">
        <v>71</v>
      </c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4"/>
    </row>
    <row r="35" spans="1:21" x14ac:dyDescent="0.25">
      <c r="A35" s="15" t="str">
        <f t="shared" si="2"/>
        <v>920</v>
      </c>
      <c r="B35" s="55" t="s">
        <v>35</v>
      </c>
      <c r="C35" s="56" t="str">
        <f t="shared" si="3"/>
        <v>2A100</v>
      </c>
      <c r="D35" s="57" t="s">
        <v>72</v>
      </c>
      <c r="E35" s="58"/>
      <c r="F35" s="58"/>
      <c r="G35" s="59" t="s">
        <v>73</v>
      </c>
      <c r="H35" s="134">
        <f t="shared" ref="H35:T35" si="8">H36+H43+H49</f>
        <v>0</v>
      </c>
      <c r="I35" s="135">
        <f t="shared" si="8"/>
        <v>0</v>
      </c>
      <c r="J35" s="135">
        <f t="shared" si="8"/>
        <v>0</v>
      </c>
      <c r="K35" s="135">
        <f t="shared" si="8"/>
        <v>0</v>
      </c>
      <c r="L35" s="135">
        <f t="shared" si="8"/>
        <v>0</v>
      </c>
      <c r="M35" s="135">
        <f t="shared" si="8"/>
        <v>0</v>
      </c>
      <c r="N35" s="136">
        <f t="shared" si="8"/>
        <v>0</v>
      </c>
      <c r="O35" s="135">
        <f t="shared" si="8"/>
        <v>0</v>
      </c>
      <c r="P35" s="135">
        <f t="shared" si="8"/>
        <v>0</v>
      </c>
      <c r="Q35" s="135">
        <f t="shared" si="8"/>
        <v>0</v>
      </c>
      <c r="R35" s="135">
        <f t="shared" si="8"/>
        <v>0</v>
      </c>
      <c r="S35" s="135">
        <f t="shared" si="8"/>
        <v>0</v>
      </c>
      <c r="T35" s="137">
        <f t="shared" si="8"/>
        <v>0</v>
      </c>
      <c r="U35" s="64">
        <f t="shared" ref="U35:U66" si="9">SUM(H35:T35)</f>
        <v>0</v>
      </c>
    </row>
    <row r="36" spans="1:21" x14ac:dyDescent="0.25">
      <c r="A36" s="15" t="str">
        <f t="shared" si="2"/>
        <v>920</v>
      </c>
      <c r="B36" s="55" t="s">
        <v>35</v>
      </c>
      <c r="C36" s="56" t="str">
        <f t="shared" si="3"/>
        <v>2A110</v>
      </c>
      <c r="D36" s="138"/>
      <c r="E36" s="66" t="s">
        <v>74</v>
      </c>
      <c r="F36" s="139"/>
      <c r="G36" s="140" t="s">
        <v>75</v>
      </c>
      <c r="H36" s="141">
        <f>SUM(H37:H42)</f>
        <v>0</v>
      </c>
      <c r="I36" s="142">
        <f t="shared" ref="I36:T36" si="10">SUM(I37:I42)</f>
        <v>0</v>
      </c>
      <c r="J36" s="142">
        <f t="shared" si="10"/>
        <v>0</v>
      </c>
      <c r="K36" s="142">
        <f t="shared" si="10"/>
        <v>0</v>
      </c>
      <c r="L36" s="142">
        <f t="shared" si="10"/>
        <v>0</v>
      </c>
      <c r="M36" s="142">
        <f t="shared" si="10"/>
        <v>0</v>
      </c>
      <c r="N36" s="143">
        <f t="shared" si="10"/>
        <v>0</v>
      </c>
      <c r="O36" s="142">
        <f t="shared" si="10"/>
        <v>0</v>
      </c>
      <c r="P36" s="142">
        <f t="shared" si="10"/>
        <v>0</v>
      </c>
      <c r="Q36" s="142">
        <f t="shared" si="10"/>
        <v>0</v>
      </c>
      <c r="R36" s="142">
        <f t="shared" si="10"/>
        <v>0</v>
      </c>
      <c r="S36" s="142">
        <f t="shared" si="10"/>
        <v>0</v>
      </c>
      <c r="T36" s="144">
        <f t="shared" si="10"/>
        <v>0</v>
      </c>
      <c r="U36" s="74">
        <f t="shared" si="9"/>
        <v>0</v>
      </c>
    </row>
    <row r="37" spans="1:21" x14ac:dyDescent="0.25">
      <c r="A37" s="15" t="str">
        <f t="shared" si="2"/>
        <v>920</v>
      </c>
      <c r="B37" s="55" t="s">
        <v>35</v>
      </c>
      <c r="C37" s="56" t="str">
        <f t="shared" si="3"/>
        <v>2A111</v>
      </c>
      <c r="D37" s="117"/>
      <c r="E37" s="111"/>
      <c r="F37" s="111" t="s">
        <v>76</v>
      </c>
      <c r="G37" s="108" t="s">
        <v>77</v>
      </c>
      <c r="H37" s="145"/>
      <c r="I37" s="146"/>
      <c r="J37" s="70"/>
      <c r="K37" s="70"/>
      <c r="L37" s="70"/>
      <c r="M37" s="147"/>
      <c r="N37" s="148"/>
      <c r="O37" s="147"/>
      <c r="P37" s="147"/>
      <c r="Q37" s="70"/>
      <c r="R37" s="70"/>
      <c r="S37" s="70"/>
      <c r="T37" s="73"/>
      <c r="U37" s="74">
        <f t="shared" si="9"/>
        <v>0</v>
      </c>
    </row>
    <row r="38" spans="1:21" x14ac:dyDescent="0.25">
      <c r="A38" s="15" t="str">
        <f t="shared" si="2"/>
        <v>920</v>
      </c>
      <c r="B38" s="55" t="s">
        <v>35</v>
      </c>
      <c r="C38" s="56" t="str">
        <f t="shared" si="3"/>
        <v>2A112</v>
      </c>
      <c r="D38" s="117"/>
      <c r="E38" s="111"/>
      <c r="F38" s="111" t="s">
        <v>78</v>
      </c>
      <c r="G38" s="108" t="s">
        <v>79</v>
      </c>
      <c r="H38" s="145"/>
      <c r="I38" s="146"/>
      <c r="J38" s="70"/>
      <c r="K38" s="70"/>
      <c r="L38" s="70"/>
      <c r="M38" s="147"/>
      <c r="N38" s="148"/>
      <c r="O38" s="147"/>
      <c r="P38" s="147"/>
      <c r="Q38" s="70"/>
      <c r="R38" s="70"/>
      <c r="S38" s="70"/>
      <c r="T38" s="73"/>
      <c r="U38" s="74">
        <f t="shared" si="9"/>
        <v>0</v>
      </c>
    </row>
    <row r="39" spans="1:21" ht="24" x14ac:dyDescent="0.25">
      <c r="A39" s="15" t="str">
        <f t="shared" si="2"/>
        <v>920</v>
      </c>
      <c r="B39" s="55" t="s">
        <v>35</v>
      </c>
      <c r="C39" s="56" t="str">
        <f t="shared" si="3"/>
        <v>2A113</v>
      </c>
      <c r="D39" s="117"/>
      <c r="E39" s="111"/>
      <c r="F39" s="111" t="s">
        <v>80</v>
      </c>
      <c r="G39" s="108" t="s">
        <v>81</v>
      </c>
      <c r="H39" s="145"/>
      <c r="I39" s="146"/>
      <c r="J39" s="70"/>
      <c r="K39" s="70"/>
      <c r="L39" s="70"/>
      <c r="M39" s="147"/>
      <c r="N39" s="148"/>
      <c r="O39" s="147"/>
      <c r="P39" s="147"/>
      <c r="Q39" s="70"/>
      <c r="R39" s="70"/>
      <c r="S39" s="70"/>
      <c r="T39" s="73"/>
      <c r="U39" s="74">
        <f t="shared" si="9"/>
        <v>0</v>
      </c>
    </row>
    <row r="40" spans="1:21" x14ac:dyDescent="0.25">
      <c r="A40" s="15" t="str">
        <f t="shared" si="2"/>
        <v>920</v>
      </c>
      <c r="B40" s="55" t="s">
        <v>35</v>
      </c>
      <c r="C40" s="56" t="str">
        <f t="shared" si="3"/>
        <v>2A114</v>
      </c>
      <c r="D40" s="117"/>
      <c r="E40" s="111"/>
      <c r="F40" s="111" t="s">
        <v>82</v>
      </c>
      <c r="G40" s="108" t="s">
        <v>83</v>
      </c>
      <c r="H40" s="145"/>
      <c r="I40" s="146"/>
      <c r="J40" s="70"/>
      <c r="K40" s="70"/>
      <c r="L40" s="70"/>
      <c r="M40" s="147"/>
      <c r="N40" s="148"/>
      <c r="O40" s="147"/>
      <c r="P40" s="147"/>
      <c r="Q40" s="70"/>
      <c r="R40" s="70"/>
      <c r="S40" s="70"/>
      <c r="T40" s="73"/>
      <c r="U40" s="74">
        <f t="shared" si="9"/>
        <v>0</v>
      </c>
    </row>
    <row r="41" spans="1:21" x14ac:dyDescent="0.25">
      <c r="A41" s="15" t="str">
        <f t="shared" si="2"/>
        <v>920</v>
      </c>
      <c r="B41" s="55" t="s">
        <v>35</v>
      </c>
      <c r="C41" s="56" t="str">
        <f t="shared" si="3"/>
        <v>2A115</v>
      </c>
      <c r="D41" s="117"/>
      <c r="E41" s="111"/>
      <c r="F41" s="111" t="s">
        <v>84</v>
      </c>
      <c r="G41" s="149" t="s">
        <v>85</v>
      </c>
      <c r="H41" s="145"/>
      <c r="I41" s="146"/>
      <c r="J41" s="70"/>
      <c r="K41" s="70"/>
      <c r="L41" s="70"/>
      <c r="M41" s="147"/>
      <c r="N41" s="148"/>
      <c r="O41" s="147"/>
      <c r="P41" s="147"/>
      <c r="Q41" s="70"/>
      <c r="R41" s="70"/>
      <c r="S41" s="70"/>
      <c r="T41" s="73"/>
      <c r="U41" s="74">
        <f t="shared" si="9"/>
        <v>0</v>
      </c>
    </row>
    <row r="42" spans="1:21" x14ac:dyDescent="0.25">
      <c r="A42" s="15" t="str">
        <f t="shared" si="2"/>
        <v>920</v>
      </c>
      <c r="B42" s="55" t="s">
        <v>35</v>
      </c>
      <c r="C42" s="56" t="str">
        <f t="shared" si="3"/>
        <v>2A116</v>
      </c>
      <c r="D42" s="117"/>
      <c r="E42" s="111"/>
      <c r="F42" s="111" t="s">
        <v>86</v>
      </c>
      <c r="G42" s="108" t="s">
        <v>87</v>
      </c>
      <c r="H42" s="145"/>
      <c r="I42" s="146"/>
      <c r="J42" s="70"/>
      <c r="K42" s="70"/>
      <c r="L42" s="70"/>
      <c r="M42" s="147"/>
      <c r="N42" s="148"/>
      <c r="O42" s="147"/>
      <c r="P42" s="147"/>
      <c r="Q42" s="70"/>
      <c r="R42" s="70"/>
      <c r="S42" s="70"/>
      <c r="T42" s="73"/>
      <c r="U42" s="74">
        <f t="shared" si="9"/>
        <v>0</v>
      </c>
    </row>
    <row r="43" spans="1:21" x14ac:dyDescent="0.25">
      <c r="A43" s="15" t="str">
        <f t="shared" si="2"/>
        <v>920</v>
      </c>
      <c r="B43" s="55" t="s">
        <v>35</v>
      </c>
      <c r="C43" s="56" t="str">
        <f t="shared" si="3"/>
        <v>2A120</v>
      </c>
      <c r="D43" s="138"/>
      <c r="E43" s="66" t="s">
        <v>88</v>
      </c>
      <c r="F43" s="111"/>
      <c r="G43" s="140" t="s">
        <v>89</v>
      </c>
      <c r="H43" s="150">
        <f t="shared" ref="H43:T43" si="11">SUM(H44:H48)</f>
        <v>0</v>
      </c>
      <c r="I43" s="142">
        <f t="shared" si="11"/>
        <v>0</v>
      </c>
      <c r="J43" s="142">
        <f t="shared" si="11"/>
        <v>0</v>
      </c>
      <c r="K43" s="142">
        <f t="shared" si="11"/>
        <v>0</v>
      </c>
      <c r="L43" s="142">
        <f t="shared" si="11"/>
        <v>0</v>
      </c>
      <c r="M43" s="142">
        <f t="shared" si="11"/>
        <v>0</v>
      </c>
      <c r="N43" s="143">
        <f t="shared" si="11"/>
        <v>0</v>
      </c>
      <c r="O43" s="142">
        <f t="shared" si="11"/>
        <v>0</v>
      </c>
      <c r="P43" s="142">
        <f t="shared" si="11"/>
        <v>0</v>
      </c>
      <c r="Q43" s="142">
        <f t="shared" si="11"/>
        <v>0</v>
      </c>
      <c r="R43" s="142">
        <f t="shared" si="11"/>
        <v>0</v>
      </c>
      <c r="S43" s="142">
        <f t="shared" si="11"/>
        <v>0</v>
      </c>
      <c r="T43" s="144">
        <f t="shared" si="11"/>
        <v>0</v>
      </c>
      <c r="U43" s="74">
        <f t="shared" si="9"/>
        <v>0</v>
      </c>
    </row>
    <row r="44" spans="1:21" x14ac:dyDescent="0.25">
      <c r="A44" s="15" t="str">
        <f t="shared" si="2"/>
        <v>920</v>
      </c>
      <c r="B44" s="55" t="s">
        <v>35</v>
      </c>
      <c r="C44" s="56" t="str">
        <f t="shared" si="3"/>
        <v>2A121</v>
      </c>
      <c r="D44" s="117"/>
      <c r="E44" s="111"/>
      <c r="F44" s="111" t="s">
        <v>90</v>
      </c>
      <c r="G44" s="108" t="s">
        <v>91</v>
      </c>
      <c r="H44" s="145"/>
      <c r="I44" s="146"/>
      <c r="J44" s="70"/>
      <c r="K44" s="70"/>
      <c r="L44" s="70"/>
      <c r="M44" s="147"/>
      <c r="N44" s="148"/>
      <c r="O44" s="147"/>
      <c r="P44" s="147"/>
      <c r="Q44" s="70"/>
      <c r="R44" s="70"/>
      <c r="S44" s="70"/>
      <c r="T44" s="73"/>
      <c r="U44" s="74">
        <f t="shared" si="9"/>
        <v>0</v>
      </c>
    </row>
    <row r="45" spans="1:21" x14ac:dyDescent="0.25">
      <c r="A45" s="15" t="str">
        <f t="shared" si="2"/>
        <v>920</v>
      </c>
      <c r="B45" s="55" t="s">
        <v>35</v>
      </c>
      <c r="C45" s="56" t="str">
        <f t="shared" si="3"/>
        <v>2A122</v>
      </c>
      <c r="D45" s="117"/>
      <c r="E45" s="111"/>
      <c r="F45" s="111" t="s">
        <v>92</v>
      </c>
      <c r="G45" s="108" t="s">
        <v>93</v>
      </c>
      <c r="H45" s="145"/>
      <c r="I45" s="146"/>
      <c r="J45" s="70"/>
      <c r="K45" s="70"/>
      <c r="L45" s="70"/>
      <c r="M45" s="147"/>
      <c r="N45" s="148"/>
      <c r="O45" s="147"/>
      <c r="P45" s="147"/>
      <c r="Q45" s="70"/>
      <c r="R45" s="70"/>
      <c r="S45" s="70"/>
      <c r="T45" s="73"/>
      <c r="U45" s="74">
        <f t="shared" si="9"/>
        <v>0</v>
      </c>
    </row>
    <row r="46" spans="1:21" x14ac:dyDescent="0.25">
      <c r="A46" s="15" t="str">
        <f t="shared" si="2"/>
        <v>920</v>
      </c>
      <c r="B46" s="55" t="s">
        <v>35</v>
      </c>
      <c r="C46" s="56" t="str">
        <f t="shared" si="3"/>
        <v>2A123</v>
      </c>
      <c r="D46" s="117"/>
      <c r="E46" s="111"/>
      <c r="F46" s="111" t="s">
        <v>94</v>
      </c>
      <c r="G46" s="108" t="s">
        <v>95</v>
      </c>
      <c r="H46" s="145"/>
      <c r="I46" s="146"/>
      <c r="J46" s="70"/>
      <c r="K46" s="70"/>
      <c r="L46" s="70"/>
      <c r="M46" s="147"/>
      <c r="N46" s="148"/>
      <c r="O46" s="147"/>
      <c r="P46" s="147"/>
      <c r="Q46" s="70"/>
      <c r="R46" s="70"/>
      <c r="S46" s="70"/>
      <c r="T46" s="73"/>
      <c r="U46" s="74">
        <f t="shared" si="9"/>
        <v>0</v>
      </c>
    </row>
    <row r="47" spans="1:21" x14ac:dyDescent="0.25">
      <c r="A47" s="15" t="str">
        <f t="shared" si="2"/>
        <v>920</v>
      </c>
      <c r="B47" s="55" t="s">
        <v>35</v>
      </c>
      <c r="C47" s="56" t="str">
        <f t="shared" si="3"/>
        <v>2A124</v>
      </c>
      <c r="D47" s="117"/>
      <c r="E47" s="111"/>
      <c r="F47" s="111" t="s">
        <v>96</v>
      </c>
      <c r="G47" s="149" t="s">
        <v>97</v>
      </c>
      <c r="H47" s="145"/>
      <c r="I47" s="146"/>
      <c r="J47" s="70"/>
      <c r="K47" s="70"/>
      <c r="L47" s="70"/>
      <c r="M47" s="147"/>
      <c r="N47" s="148"/>
      <c r="O47" s="147"/>
      <c r="P47" s="147"/>
      <c r="Q47" s="70"/>
      <c r="R47" s="70"/>
      <c r="S47" s="70"/>
      <c r="T47" s="73"/>
      <c r="U47" s="74">
        <f t="shared" si="9"/>
        <v>0</v>
      </c>
    </row>
    <row r="48" spans="1:21" x14ac:dyDescent="0.25">
      <c r="A48" s="15" t="str">
        <f t="shared" si="2"/>
        <v>920</v>
      </c>
      <c r="B48" s="55" t="s">
        <v>35</v>
      </c>
      <c r="C48" s="56" t="str">
        <f t="shared" si="3"/>
        <v>2A125</v>
      </c>
      <c r="D48" s="117"/>
      <c r="E48" s="111"/>
      <c r="F48" s="111" t="s">
        <v>98</v>
      </c>
      <c r="G48" s="108" t="s">
        <v>99</v>
      </c>
      <c r="H48" s="145"/>
      <c r="I48" s="146"/>
      <c r="J48" s="70"/>
      <c r="K48" s="70"/>
      <c r="L48" s="70"/>
      <c r="M48" s="147"/>
      <c r="N48" s="148"/>
      <c r="O48" s="147"/>
      <c r="P48" s="147"/>
      <c r="Q48" s="70"/>
      <c r="R48" s="70"/>
      <c r="S48" s="70"/>
      <c r="T48" s="73"/>
      <c r="U48" s="74">
        <f t="shared" si="9"/>
        <v>0</v>
      </c>
    </row>
    <row r="49" spans="1:21" x14ac:dyDescent="0.25">
      <c r="A49" s="15" t="str">
        <f t="shared" si="2"/>
        <v>920</v>
      </c>
      <c r="B49" s="55" t="s">
        <v>35</v>
      </c>
      <c r="C49" s="56" t="str">
        <f t="shared" si="3"/>
        <v>2A130</v>
      </c>
      <c r="D49" s="138"/>
      <c r="E49" s="66" t="s">
        <v>100</v>
      </c>
      <c r="F49" s="111"/>
      <c r="G49" s="68" t="s">
        <v>101</v>
      </c>
      <c r="H49" s="150">
        <f t="shared" ref="H49:T49" si="12">SUM(H50:H51)</f>
        <v>0</v>
      </c>
      <c r="I49" s="142">
        <f t="shared" si="12"/>
        <v>0</v>
      </c>
      <c r="J49" s="142">
        <f t="shared" si="12"/>
        <v>0</v>
      </c>
      <c r="K49" s="142">
        <f t="shared" si="12"/>
        <v>0</v>
      </c>
      <c r="L49" s="142">
        <f t="shared" si="12"/>
        <v>0</v>
      </c>
      <c r="M49" s="142">
        <f t="shared" si="12"/>
        <v>0</v>
      </c>
      <c r="N49" s="143">
        <f t="shared" si="12"/>
        <v>0</v>
      </c>
      <c r="O49" s="142">
        <f t="shared" si="12"/>
        <v>0</v>
      </c>
      <c r="P49" s="142">
        <f t="shared" si="12"/>
        <v>0</v>
      </c>
      <c r="Q49" s="142">
        <f t="shared" si="12"/>
        <v>0</v>
      </c>
      <c r="R49" s="142">
        <f t="shared" si="12"/>
        <v>0</v>
      </c>
      <c r="S49" s="142">
        <f t="shared" si="12"/>
        <v>0</v>
      </c>
      <c r="T49" s="144">
        <f t="shared" si="12"/>
        <v>0</v>
      </c>
      <c r="U49" s="74">
        <f t="shared" si="9"/>
        <v>0</v>
      </c>
    </row>
    <row r="50" spans="1:21" x14ac:dyDescent="0.25">
      <c r="A50" s="15" t="str">
        <f t="shared" si="2"/>
        <v>920</v>
      </c>
      <c r="B50" s="55" t="s">
        <v>35</v>
      </c>
      <c r="C50" s="56" t="str">
        <f t="shared" si="3"/>
        <v>2A131</v>
      </c>
      <c r="D50" s="117"/>
      <c r="E50" s="111"/>
      <c r="F50" s="111" t="s">
        <v>102</v>
      </c>
      <c r="G50" s="149" t="s">
        <v>103</v>
      </c>
      <c r="H50" s="145"/>
      <c r="I50" s="146"/>
      <c r="J50" s="70"/>
      <c r="K50" s="70"/>
      <c r="L50" s="70"/>
      <c r="M50" s="147"/>
      <c r="N50" s="148"/>
      <c r="O50" s="147"/>
      <c r="P50" s="147"/>
      <c r="Q50" s="70"/>
      <c r="R50" s="70"/>
      <c r="S50" s="70"/>
      <c r="T50" s="73"/>
      <c r="U50" s="74">
        <f t="shared" si="9"/>
        <v>0</v>
      </c>
    </row>
    <row r="51" spans="1:21" ht="15.75" thickBot="1" x14ac:dyDescent="0.3">
      <c r="A51" s="15" t="str">
        <f t="shared" si="2"/>
        <v>920</v>
      </c>
      <c r="B51" s="55" t="s">
        <v>35</v>
      </c>
      <c r="C51" s="56" t="str">
        <f t="shared" si="3"/>
        <v>2A132</v>
      </c>
      <c r="D51" s="151"/>
      <c r="E51" s="119"/>
      <c r="F51" s="119" t="s">
        <v>104</v>
      </c>
      <c r="G51" s="120" t="s">
        <v>105</v>
      </c>
      <c r="H51" s="152"/>
      <c r="I51" s="153"/>
      <c r="J51" s="80"/>
      <c r="K51" s="80"/>
      <c r="L51" s="80"/>
      <c r="M51" s="154"/>
      <c r="N51" s="155"/>
      <c r="O51" s="154"/>
      <c r="P51" s="154"/>
      <c r="Q51" s="80"/>
      <c r="R51" s="80"/>
      <c r="S51" s="80"/>
      <c r="T51" s="83"/>
      <c r="U51" s="84">
        <f t="shared" si="9"/>
        <v>0</v>
      </c>
    </row>
    <row r="52" spans="1:21" ht="15.75" thickBot="1" x14ac:dyDescent="0.3">
      <c r="A52" s="15" t="str">
        <f t="shared" si="2"/>
        <v>920</v>
      </c>
      <c r="B52" s="55" t="s">
        <v>35</v>
      </c>
      <c r="C52" s="56" t="str">
        <f t="shared" si="3"/>
        <v>2B100</v>
      </c>
      <c r="D52" s="85" t="s">
        <v>106</v>
      </c>
      <c r="E52" s="156"/>
      <c r="F52" s="157"/>
      <c r="G52" s="87" t="s">
        <v>107</v>
      </c>
      <c r="H52" s="158"/>
      <c r="I52" s="124"/>
      <c r="J52" s="89"/>
      <c r="K52" s="89"/>
      <c r="L52" s="89"/>
      <c r="M52" s="159"/>
      <c r="N52" s="160"/>
      <c r="O52" s="159"/>
      <c r="P52" s="159"/>
      <c r="Q52" s="89"/>
      <c r="R52" s="89"/>
      <c r="S52" s="89"/>
      <c r="T52" s="92"/>
      <c r="U52" s="93">
        <f t="shared" si="9"/>
        <v>0</v>
      </c>
    </row>
    <row r="53" spans="1:21" ht="15.75" thickBot="1" x14ac:dyDescent="0.3">
      <c r="A53" s="15" t="str">
        <f t="shared" si="2"/>
        <v>920</v>
      </c>
      <c r="B53" s="55" t="s">
        <v>35</v>
      </c>
      <c r="C53" s="56" t="str">
        <f t="shared" si="3"/>
        <v>2C100</v>
      </c>
      <c r="D53" s="85" t="s">
        <v>108</v>
      </c>
      <c r="E53" s="157"/>
      <c r="F53" s="157"/>
      <c r="G53" s="87" t="s">
        <v>109</v>
      </c>
      <c r="H53" s="158"/>
      <c r="I53" s="124"/>
      <c r="J53" s="89"/>
      <c r="K53" s="89"/>
      <c r="L53" s="89"/>
      <c r="M53" s="159"/>
      <c r="N53" s="160"/>
      <c r="O53" s="159"/>
      <c r="P53" s="159"/>
      <c r="Q53" s="89"/>
      <c r="R53" s="89"/>
      <c r="S53" s="89"/>
      <c r="T53" s="92"/>
      <c r="U53" s="93">
        <f t="shared" si="9"/>
        <v>0</v>
      </c>
    </row>
    <row r="54" spans="1:21" ht="15.75" thickBot="1" x14ac:dyDescent="0.3">
      <c r="A54" s="15" t="str">
        <f t="shared" si="2"/>
        <v>920</v>
      </c>
      <c r="B54" s="55" t="s">
        <v>35</v>
      </c>
      <c r="C54" s="56" t="str">
        <f t="shared" si="3"/>
        <v>2D100</v>
      </c>
      <c r="D54" s="85" t="s">
        <v>110</v>
      </c>
      <c r="E54" s="157"/>
      <c r="F54" s="157"/>
      <c r="G54" s="87" t="s">
        <v>111</v>
      </c>
      <c r="H54" s="158"/>
      <c r="I54" s="124"/>
      <c r="J54" s="89"/>
      <c r="K54" s="89"/>
      <c r="L54" s="89"/>
      <c r="M54" s="159"/>
      <c r="N54" s="160"/>
      <c r="O54" s="159"/>
      <c r="P54" s="159"/>
      <c r="Q54" s="89"/>
      <c r="R54" s="89"/>
      <c r="S54" s="89"/>
      <c r="T54" s="92"/>
      <c r="U54" s="93">
        <f t="shared" si="9"/>
        <v>0</v>
      </c>
    </row>
    <row r="55" spans="1:21" x14ac:dyDescent="0.25">
      <c r="A55" s="15" t="str">
        <f t="shared" si="2"/>
        <v>920</v>
      </c>
      <c r="B55" s="55" t="s">
        <v>35</v>
      </c>
      <c r="C55" s="56" t="str">
        <f t="shared" si="3"/>
        <v>2E100</v>
      </c>
      <c r="D55" s="95" t="s">
        <v>112</v>
      </c>
      <c r="E55" s="161"/>
      <c r="F55" s="161"/>
      <c r="G55" s="59" t="s">
        <v>113</v>
      </c>
      <c r="H55" s="162">
        <f t="shared" ref="H55:T55" si="13">H56+H57+H60</f>
        <v>0</v>
      </c>
      <c r="I55" s="163">
        <f t="shared" si="13"/>
        <v>0</v>
      </c>
      <c r="J55" s="163">
        <f t="shared" si="13"/>
        <v>0</v>
      </c>
      <c r="K55" s="163">
        <f t="shared" si="13"/>
        <v>0</v>
      </c>
      <c r="L55" s="163">
        <f t="shared" si="13"/>
        <v>0</v>
      </c>
      <c r="M55" s="163">
        <f t="shared" si="13"/>
        <v>0</v>
      </c>
      <c r="N55" s="164">
        <f t="shared" si="13"/>
        <v>0</v>
      </c>
      <c r="O55" s="163">
        <f t="shared" si="13"/>
        <v>0</v>
      </c>
      <c r="P55" s="163">
        <f t="shared" si="13"/>
        <v>0</v>
      </c>
      <c r="Q55" s="163">
        <f t="shared" si="13"/>
        <v>0</v>
      </c>
      <c r="R55" s="163">
        <f t="shared" si="13"/>
        <v>0</v>
      </c>
      <c r="S55" s="163">
        <f t="shared" si="13"/>
        <v>0</v>
      </c>
      <c r="T55" s="165">
        <f t="shared" si="13"/>
        <v>0</v>
      </c>
      <c r="U55" s="64">
        <f t="shared" si="9"/>
        <v>0</v>
      </c>
    </row>
    <row r="56" spans="1:21" x14ac:dyDescent="0.25">
      <c r="A56" s="15" t="str">
        <f t="shared" si="2"/>
        <v>920</v>
      </c>
      <c r="B56" s="55" t="s">
        <v>35</v>
      </c>
      <c r="C56" s="56" t="str">
        <f t="shared" si="3"/>
        <v>2E110</v>
      </c>
      <c r="D56" s="166"/>
      <c r="E56" s="167" t="s">
        <v>114</v>
      </c>
      <c r="F56" s="168"/>
      <c r="G56" s="68" t="s">
        <v>115</v>
      </c>
      <c r="H56" s="169"/>
      <c r="I56" s="70"/>
      <c r="J56" s="70"/>
      <c r="K56" s="70"/>
      <c r="L56" s="70"/>
      <c r="M56" s="70"/>
      <c r="N56" s="148"/>
      <c r="O56" s="70"/>
      <c r="P56" s="70"/>
      <c r="Q56" s="70"/>
      <c r="R56" s="70"/>
      <c r="S56" s="70"/>
      <c r="T56" s="73"/>
      <c r="U56" s="74">
        <f t="shared" si="9"/>
        <v>0</v>
      </c>
    </row>
    <row r="57" spans="1:21" x14ac:dyDescent="0.25">
      <c r="A57" s="15" t="str">
        <f t="shared" si="2"/>
        <v>920</v>
      </c>
      <c r="B57" s="55" t="s">
        <v>35</v>
      </c>
      <c r="C57" s="56" t="str">
        <f t="shared" si="3"/>
        <v>2E120</v>
      </c>
      <c r="D57" s="166"/>
      <c r="E57" s="167" t="s">
        <v>116</v>
      </c>
      <c r="F57" s="168"/>
      <c r="G57" s="68" t="s">
        <v>117</v>
      </c>
      <c r="H57" s="170">
        <f t="shared" ref="H57:T57" si="14">SUM(H58:H59)</f>
        <v>0</v>
      </c>
      <c r="I57" s="171">
        <f t="shared" si="14"/>
        <v>0</v>
      </c>
      <c r="J57" s="171">
        <f t="shared" si="14"/>
        <v>0</v>
      </c>
      <c r="K57" s="171">
        <f t="shared" si="14"/>
        <v>0</v>
      </c>
      <c r="L57" s="171">
        <f t="shared" si="14"/>
        <v>0</v>
      </c>
      <c r="M57" s="171">
        <f t="shared" si="14"/>
        <v>0</v>
      </c>
      <c r="N57" s="172">
        <f t="shared" si="14"/>
        <v>0</v>
      </c>
      <c r="O57" s="171">
        <f t="shared" si="14"/>
        <v>0</v>
      </c>
      <c r="P57" s="171">
        <f t="shared" si="14"/>
        <v>0</v>
      </c>
      <c r="Q57" s="171">
        <f t="shared" si="14"/>
        <v>0</v>
      </c>
      <c r="R57" s="171">
        <f t="shared" si="14"/>
        <v>0</v>
      </c>
      <c r="S57" s="171">
        <f t="shared" si="14"/>
        <v>0</v>
      </c>
      <c r="T57" s="173">
        <f t="shared" si="14"/>
        <v>0</v>
      </c>
      <c r="U57" s="74">
        <f t="shared" si="9"/>
        <v>0</v>
      </c>
    </row>
    <row r="58" spans="1:21" ht="24" x14ac:dyDescent="0.25">
      <c r="A58" s="15" t="str">
        <f t="shared" si="2"/>
        <v>920</v>
      </c>
      <c r="B58" s="55" t="s">
        <v>35</v>
      </c>
      <c r="C58" s="56" t="str">
        <f t="shared" si="3"/>
        <v>2E121</v>
      </c>
      <c r="D58" s="174"/>
      <c r="E58" s="102"/>
      <c r="F58" s="102" t="s">
        <v>118</v>
      </c>
      <c r="G58" s="108" t="s">
        <v>119</v>
      </c>
      <c r="H58" s="169"/>
      <c r="I58" s="70"/>
      <c r="J58" s="70"/>
      <c r="K58" s="70"/>
      <c r="L58" s="70"/>
      <c r="M58" s="147"/>
      <c r="N58" s="148"/>
      <c r="O58" s="147"/>
      <c r="P58" s="147"/>
      <c r="Q58" s="70"/>
      <c r="R58" s="70"/>
      <c r="S58" s="70"/>
      <c r="T58" s="73"/>
      <c r="U58" s="74">
        <f t="shared" si="9"/>
        <v>0</v>
      </c>
    </row>
    <row r="59" spans="1:21" ht="24" x14ac:dyDescent="0.25">
      <c r="A59" s="15" t="str">
        <f t="shared" si="2"/>
        <v>920</v>
      </c>
      <c r="B59" s="55" t="s">
        <v>35</v>
      </c>
      <c r="C59" s="56" t="str">
        <f t="shared" si="3"/>
        <v>2E122</v>
      </c>
      <c r="D59" s="174"/>
      <c r="E59" s="102"/>
      <c r="F59" s="102" t="s">
        <v>120</v>
      </c>
      <c r="G59" s="108" t="s">
        <v>121</v>
      </c>
      <c r="H59" s="169"/>
      <c r="I59" s="70"/>
      <c r="J59" s="70"/>
      <c r="K59" s="70"/>
      <c r="L59" s="70"/>
      <c r="M59" s="147"/>
      <c r="N59" s="148"/>
      <c r="O59" s="147"/>
      <c r="P59" s="147"/>
      <c r="Q59" s="70"/>
      <c r="R59" s="70"/>
      <c r="S59" s="70"/>
      <c r="T59" s="73"/>
      <c r="U59" s="74">
        <f t="shared" si="9"/>
        <v>0</v>
      </c>
    </row>
    <row r="60" spans="1:21" ht="27.75" thickBot="1" x14ac:dyDescent="0.3">
      <c r="A60" s="15" t="str">
        <f t="shared" si="2"/>
        <v>920</v>
      </c>
      <c r="B60" s="55" t="s">
        <v>35</v>
      </c>
      <c r="C60" s="56" t="str">
        <f t="shared" si="3"/>
        <v>2E130</v>
      </c>
      <c r="D60" s="175"/>
      <c r="E60" s="176" t="s">
        <v>122</v>
      </c>
      <c r="F60" s="177"/>
      <c r="G60" s="78" t="s">
        <v>123</v>
      </c>
      <c r="H60" s="178"/>
      <c r="I60" s="80"/>
      <c r="J60" s="80"/>
      <c r="K60" s="80"/>
      <c r="L60" s="80"/>
      <c r="M60" s="154"/>
      <c r="N60" s="155"/>
      <c r="O60" s="154"/>
      <c r="P60" s="154"/>
      <c r="Q60" s="80"/>
      <c r="R60" s="80"/>
      <c r="S60" s="80"/>
      <c r="T60" s="83"/>
      <c r="U60" s="84">
        <f t="shared" si="9"/>
        <v>0</v>
      </c>
    </row>
    <row r="61" spans="1:21" ht="15.75" thickBot="1" x14ac:dyDescent="0.3">
      <c r="A61" s="15" t="str">
        <f t="shared" si="2"/>
        <v>920</v>
      </c>
      <c r="B61" s="55" t="s">
        <v>35</v>
      </c>
      <c r="C61" s="56" t="str">
        <f t="shared" si="3"/>
        <v>2F100</v>
      </c>
      <c r="D61" s="95" t="s">
        <v>124</v>
      </c>
      <c r="E61" s="161"/>
      <c r="F61" s="161"/>
      <c r="G61" s="179" t="s">
        <v>125</v>
      </c>
      <c r="H61" s="180">
        <f>H62+H66</f>
        <v>0</v>
      </c>
      <c r="I61" s="181">
        <f t="shared" ref="I61:T61" si="15">I62+I66</f>
        <v>0</v>
      </c>
      <c r="J61" s="181">
        <f t="shared" si="15"/>
        <v>0</v>
      </c>
      <c r="K61" s="181">
        <f t="shared" si="15"/>
        <v>0</v>
      </c>
      <c r="L61" s="181">
        <f t="shared" si="15"/>
        <v>0</v>
      </c>
      <c r="M61" s="181">
        <f t="shared" si="15"/>
        <v>0</v>
      </c>
      <c r="N61" s="182">
        <f t="shared" si="15"/>
        <v>0</v>
      </c>
      <c r="O61" s="181">
        <f t="shared" si="15"/>
        <v>0</v>
      </c>
      <c r="P61" s="181">
        <f t="shared" si="15"/>
        <v>0</v>
      </c>
      <c r="Q61" s="181">
        <f t="shared" si="15"/>
        <v>0</v>
      </c>
      <c r="R61" s="181">
        <f t="shared" si="15"/>
        <v>0</v>
      </c>
      <c r="S61" s="181">
        <f t="shared" si="15"/>
        <v>0</v>
      </c>
      <c r="T61" s="181">
        <f t="shared" si="15"/>
        <v>0</v>
      </c>
      <c r="U61" s="84">
        <f t="shared" si="9"/>
        <v>0</v>
      </c>
    </row>
    <row r="62" spans="1:21" x14ac:dyDescent="0.25">
      <c r="A62" s="15" t="str">
        <f t="shared" si="2"/>
        <v>920</v>
      </c>
      <c r="B62" s="55" t="s">
        <v>35</v>
      </c>
      <c r="C62" s="56" t="str">
        <f t="shared" si="3"/>
        <v>2F110</v>
      </c>
      <c r="D62" s="166"/>
      <c r="E62" s="167" t="s">
        <v>126</v>
      </c>
      <c r="F62" s="183"/>
      <c r="G62" s="68" t="s">
        <v>127</v>
      </c>
      <c r="H62" s="184">
        <f>SUM(H63:H65)</f>
        <v>0</v>
      </c>
      <c r="I62" s="171">
        <f t="shared" ref="I62:T62" si="16">SUM(I63:I65)</f>
        <v>0</v>
      </c>
      <c r="J62" s="171">
        <f t="shared" si="16"/>
        <v>0</v>
      </c>
      <c r="K62" s="171">
        <f t="shared" si="16"/>
        <v>0</v>
      </c>
      <c r="L62" s="171">
        <f t="shared" si="16"/>
        <v>0</v>
      </c>
      <c r="M62" s="171">
        <f t="shared" si="16"/>
        <v>0</v>
      </c>
      <c r="N62" s="172">
        <f t="shared" si="16"/>
        <v>0</v>
      </c>
      <c r="O62" s="171">
        <f t="shared" si="16"/>
        <v>0</v>
      </c>
      <c r="P62" s="171">
        <f t="shared" si="16"/>
        <v>0</v>
      </c>
      <c r="Q62" s="171">
        <f t="shared" si="16"/>
        <v>0</v>
      </c>
      <c r="R62" s="171">
        <f t="shared" si="16"/>
        <v>0</v>
      </c>
      <c r="S62" s="171">
        <f t="shared" si="16"/>
        <v>0</v>
      </c>
      <c r="T62" s="171">
        <f t="shared" si="16"/>
        <v>0</v>
      </c>
      <c r="U62" s="64">
        <f t="shared" si="9"/>
        <v>0</v>
      </c>
    </row>
    <row r="63" spans="1:21" ht="24" x14ac:dyDescent="0.25">
      <c r="A63" s="15" t="str">
        <f t="shared" si="2"/>
        <v>920</v>
      </c>
      <c r="B63" s="55" t="s">
        <v>35</v>
      </c>
      <c r="C63" s="56" t="str">
        <f t="shared" si="3"/>
        <v>2F111</v>
      </c>
      <c r="D63" s="166"/>
      <c r="E63" s="167"/>
      <c r="F63" s="102" t="s">
        <v>128</v>
      </c>
      <c r="G63" s="108" t="s">
        <v>129</v>
      </c>
      <c r="H63" s="169"/>
      <c r="I63" s="70"/>
      <c r="J63" s="70"/>
      <c r="K63" s="70"/>
      <c r="L63" s="70"/>
      <c r="M63" s="147"/>
      <c r="N63" s="148"/>
      <c r="O63" s="147"/>
      <c r="P63" s="147"/>
      <c r="Q63" s="70"/>
      <c r="R63" s="70"/>
      <c r="S63" s="70"/>
      <c r="T63" s="73"/>
      <c r="U63" s="74">
        <f t="shared" si="9"/>
        <v>0</v>
      </c>
    </row>
    <row r="64" spans="1:21" x14ac:dyDescent="0.25">
      <c r="A64" s="15" t="str">
        <f t="shared" si="2"/>
        <v>920</v>
      </c>
      <c r="B64" s="55" t="s">
        <v>35</v>
      </c>
      <c r="C64" s="56" t="str">
        <f t="shared" si="3"/>
        <v>2F112</v>
      </c>
      <c r="D64" s="185"/>
      <c r="E64" s="167"/>
      <c r="F64" s="102" t="s">
        <v>130</v>
      </c>
      <c r="G64" s="108" t="s">
        <v>131</v>
      </c>
      <c r="H64" s="169"/>
      <c r="I64" s="70"/>
      <c r="J64" s="70"/>
      <c r="K64" s="70"/>
      <c r="L64" s="70"/>
      <c r="M64" s="147"/>
      <c r="N64" s="148"/>
      <c r="O64" s="147"/>
      <c r="P64" s="147"/>
      <c r="Q64" s="70"/>
      <c r="R64" s="70"/>
      <c r="S64" s="70"/>
      <c r="T64" s="73"/>
      <c r="U64" s="74">
        <f t="shared" si="9"/>
        <v>0</v>
      </c>
    </row>
    <row r="65" spans="1:21" x14ac:dyDescent="0.25">
      <c r="A65" s="15" t="str">
        <f t="shared" si="2"/>
        <v>920</v>
      </c>
      <c r="B65" s="55" t="s">
        <v>35</v>
      </c>
      <c r="C65" s="56" t="str">
        <f t="shared" si="3"/>
        <v>2F113</v>
      </c>
      <c r="D65" s="185"/>
      <c r="E65" s="167"/>
      <c r="F65" s="102" t="s">
        <v>132</v>
      </c>
      <c r="G65" s="108" t="s">
        <v>133</v>
      </c>
      <c r="H65" s="169"/>
      <c r="I65" s="70"/>
      <c r="J65" s="70"/>
      <c r="K65" s="70"/>
      <c r="L65" s="70"/>
      <c r="M65" s="147"/>
      <c r="N65" s="148"/>
      <c r="O65" s="147"/>
      <c r="P65" s="147"/>
      <c r="Q65" s="70"/>
      <c r="R65" s="70"/>
      <c r="S65" s="70"/>
      <c r="T65" s="73"/>
      <c r="U65" s="74">
        <f t="shared" si="9"/>
        <v>0</v>
      </c>
    </row>
    <row r="66" spans="1:21" ht="15.75" thickBot="1" x14ac:dyDescent="0.3">
      <c r="A66" s="15" t="str">
        <f t="shared" si="2"/>
        <v>920</v>
      </c>
      <c r="B66" s="55" t="s">
        <v>35</v>
      </c>
      <c r="C66" s="56" t="str">
        <f t="shared" si="3"/>
        <v>2F120</v>
      </c>
      <c r="D66" s="186"/>
      <c r="E66" s="176" t="s">
        <v>134</v>
      </c>
      <c r="F66" s="187"/>
      <c r="G66" s="68" t="s">
        <v>135</v>
      </c>
      <c r="H66" s="178"/>
      <c r="I66" s="80"/>
      <c r="J66" s="80"/>
      <c r="K66" s="80"/>
      <c r="L66" s="80"/>
      <c r="M66" s="154"/>
      <c r="N66" s="155"/>
      <c r="O66" s="154"/>
      <c r="P66" s="154"/>
      <c r="Q66" s="80"/>
      <c r="R66" s="80"/>
      <c r="S66" s="80"/>
      <c r="T66" s="83"/>
      <c r="U66" s="84">
        <f t="shared" si="9"/>
        <v>0</v>
      </c>
    </row>
    <row r="67" spans="1:21" x14ac:dyDescent="0.25">
      <c r="A67" s="15" t="str">
        <f t="shared" si="2"/>
        <v>920</v>
      </c>
      <c r="B67" s="55" t="s">
        <v>35</v>
      </c>
      <c r="C67" s="56" t="str">
        <f t="shared" si="3"/>
        <v>2G100</v>
      </c>
      <c r="D67" s="95" t="s">
        <v>136</v>
      </c>
      <c r="E67" s="161"/>
      <c r="F67" s="161"/>
      <c r="G67" s="59" t="s">
        <v>137</v>
      </c>
      <c r="H67" s="247">
        <f t="shared" ref="H67:T67" si="17">H68+H74+H80</f>
        <v>230122.10606649448</v>
      </c>
      <c r="I67" s="248">
        <f t="shared" si="17"/>
        <v>10081.172162629056</v>
      </c>
      <c r="J67" s="248">
        <f t="shared" si="17"/>
        <v>20163.23137603654</v>
      </c>
      <c r="K67" s="248">
        <f t="shared" si="17"/>
        <v>130589.80058877252</v>
      </c>
      <c r="L67" s="248">
        <f t="shared" si="17"/>
        <v>183140.24702898771</v>
      </c>
      <c r="M67" s="248">
        <f t="shared" si="17"/>
        <v>625089.15075772547</v>
      </c>
      <c r="N67" s="249">
        <f t="shared" si="17"/>
        <v>0</v>
      </c>
      <c r="O67" s="248">
        <f t="shared" si="17"/>
        <v>68934.528151969964</v>
      </c>
      <c r="P67" s="248">
        <f t="shared" si="17"/>
        <v>36312.365452075639</v>
      </c>
      <c r="Q67" s="248">
        <f t="shared" si="17"/>
        <v>108909.04004423272</v>
      </c>
      <c r="R67" s="248">
        <f t="shared" si="17"/>
        <v>11216.088901048011</v>
      </c>
      <c r="S67" s="248">
        <f t="shared" si="17"/>
        <v>160861.39326177762</v>
      </c>
      <c r="T67" s="250">
        <f t="shared" si="17"/>
        <v>0</v>
      </c>
      <c r="U67" s="64">
        <f t="shared" ref="U67:U98" si="18">SUM(H67:T67)</f>
        <v>1585419.1237917498</v>
      </c>
    </row>
    <row r="68" spans="1:21" ht="27" x14ac:dyDescent="0.25">
      <c r="A68" s="15" t="str">
        <f t="shared" si="2"/>
        <v>920</v>
      </c>
      <c r="B68" s="55" t="s">
        <v>35</v>
      </c>
      <c r="C68" s="56" t="str">
        <f t="shared" si="3"/>
        <v>2G110</v>
      </c>
      <c r="D68" s="166"/>
      <c r="E68" s="167" t="s">
        <v>138</v>
      </c>
      <c r="F68" s="168"/>
      <c r="G68" s="68" t="s">
        <v>139</v>
      </c>
      <c r="H68" s="251">
        <f t="shared" ref="H68:T68" si="19">SUM(H69:H73)</f>
        <v>230122.10606649448</v>
      </c>
      <c r="I68" s="252">
        <f t="shared" si="19"/>
        <v>10081.172162629056</v>
      </c>
      <c r="J68" s="252">
        <f t="shared" si="19"/>
        <v>20163.23137603654</v>
      </c>
      <c r="K68" s="252">
        <f t="shared" si="19"/>
        <v>130589.80058877252</v>
      </c>
      <c r="L68" s="252">
        <f t="shared" si="19"/>
        <v>183140.24702898771</v>
      </c>
      <c r="M68" s="252">
        <f t="shared" si="19"/>
        <v>625089.15075772547</v>
      </c>
      <c r="N68" s="253">
        <f t="shared" si="19"/>
        <v>0</v>
      </c>
      <c r="O68" s="252">
        <f t="shared" si="19"/>
        <v>68934.528151969964</v>
      </c>
      <c r="P68" s="252">
        <f t="shared" si="19"/>
        <v>36312.365452075639</v>
      </c>
      <c r="Q68" s="252">
        <f t="shared" si="19"/>
        <v>108909.04004423272</v>
      </c>
      <c r="R68" s="252">
        <f t="shared" si="19"/>
        <v>11216.088901048011</v>
      </c>
      <c r="S68" s="252">
        <f t="shared" si="19"/>
        <v>160861.39326177762</v>
      </c>
      <c r="T68" s="254">
        <f t="shared" si="19"/>
        <v>0</v>
      </c>
      <c r="U68" s="74">
        <f t="shared" si="18"/>
        <v>1585419.1237917498</v>
      </c>
    </row>
    <row r="69" spans="1:21" ht="24" x14ac:dyDescent="0.25">
      <c r="A69" s="15" t="str">
        <f t="shared" si="2"/>
        <v>920</v>
      </c>
      <c r="B69" s="55" t="s">
        <v>35</v>
      </c>
      <c r="C69" s="56" t="str">
        <f t="shared" si="3"/>
        <v>2G111</v>
      </c>
      <c r="D69" s="174"/>
      <c r="E69" s="102"/>
      <c r="F69" s="102" t="s">
        <v>140</v>
      </c>
      <c r="G69" s="108" t="s">
        <v>141</v>
      </c>
      <c r="H69" s="255">
        <v>196177.17285573398</v>
      </c>
      <c r="I69" s="256">
        <v>3101.1360706711816</v>
      </c>
      <c r="J69" s="256">
        <v>856.08185967559541</v>
      </c>
      <c r="K69" s="256">
        <v>1019.4952296739963</v>
      </c>
      <c r="L69" s="256">
        <v>30249.040960603172</v>
      </c>
      <c r="M69" s="257">
        <v>108126.54182688691</v>
      </c>
      <c r="N69" s="258"/>
      <c r="O69" s="257">
        <v>35913.084222231249</v>
      </c>
      <c r="P69" s="257">
        <v>10057.232246488236</v>
      </c>
      <c r="Q69" s="256">
        <v>5980.1951367257607</v>
      </c>
      <c r="R69" s="256">
        <v>3106.4572514278602</v>
      </c>
      <c r="S69" s="256">
        <v>44518.207203663238</v>
      </c>
      <c r="T69" s="259"/>
      <c r="U69" s="74">
        <f t="shared" si="18"/>
        <v>439104.64486378117</v>
      </c>
    </row>
    <row r="70" spans="1:21" ht="24" x14ac:dyDescent="0.25">
      <c r="A70" s="15" t="str">
        <f t="shared" si="2"/>
        <v>920</v>
      </c>
      <c r="B70" s="55" t="s">
        <v>35</v>
      </c>
      <c r="C70" s="56" t="str">
        <f t="shared" si="3"/>
        <v>2G112</v>
      </c>
      <c r="D70" s="174"/>
      <c r="E70" s="102"/>
      <c r="F70" s="102" t="s">
        <v>142</v>
      </c>
      <c r="G70" s="108" t="s">
        <v>143</v>
      </c>
      <c r="H70" s="255">
        <v>17495.778244996141</v>
      </c>
      <c r="I70" s="256">
        <v>4597.8970597615298</v>
      </c>
      <c r="J70" s="256">
        <v>526.23151646153678</v>
      </c>
      <c r="K70" s="256">
        <v>115906.20321865348</v>
      </c>
      <c r="L70" s="256">
        <v>47710.36021951017</v>
      </c>
      <c r="M70" s="257">
        <v>336367.3592855715</v>
      </c>
      <c r="N70" s="258"/>
      <c r="O70" s="257">
        <v>20948.665069654653</v>
      </c>
      <c r="P70" s="257">
        <v>16656.146019940898</v>
      </c>
      <c r="Q70" s="256">
        <v>88010.330103687316</v>
      </c>
      <c r="R70" s="256">
        <v>5144.7161919278251</v>
      </c>
      <c r="S70" s="256">
        <v>73853.394632134979</v>
      </c>
      <c r="T70" s="259"/>
      <c r="U70" s="74">
        <f t="shared" si="18"/>
        <v>727217.08156229998</v>
      </c>
    </row>
    <row r="71" spans="1:21" ht="24" x14ac:dyDescent="0.25">
      <c r="A71" s="15" t="str">
        <f t="shared" si="2"/>
        <v>920</v>
      </c>
      <c r="B71" s="55" t="s">
        <v>35</v>
      </c>
      <c r="C71" s="56" t="str">
        <f t="shared" si="3"/>
        <v>2G113</v>
      </c>
      <c r="D71" s="174"/>
      <c r="E71" s="102"/>
      <c r="F71" s="102" t="s">
        <v>144</v>
      </c>
      <c r="G71" s="108" t="s">
        <v>145</v>
      </c>
      <c r="H71" s="255">
        <v>16449.154965764359</v>
      </c>
      <c r="I71" s="256">
        <v>2382.1390321963449</v>
      </c>
      <c r="J71" s="256">
        <v>18780.917999899408</v>
      </c>
      <c r="K71" s="256">
        <v>13664.102140445044</v>
      </c>
      <c r="L71" s="256">
        <v>105180.84584887436</v>
      </c>
      <c r="M71" s="257">
        <v>180595.24964526706</v>
      </c>
      <c r="N71" s="258"/>
      <c r="O71" s="257">
        <v>12072.778860084054</v>
      </c>
      <c r="P71" s="257">
        <v>9598.987185646507</v>
      </c>
      <c r="Q71" s="256">
        <v>14918.514803819655</v>
      </c>
      <c r="R71" s="256">
        <v>2964.9154576923265</v>
      </c>
      <c r="S71" s="256">
        <v>42489.791425979405</v>
      </c>
      <c r="T71" s="259"/>
      <c r="U71" s="74">
        <f t="shared" si="18"/>
        <v>419097.39736566856</v>
      </c>
    </row>
    <row r="72" spans="1:21" ht="24" x14ac:dyDescent="0.25">
      <c r="A72" s="15" t="str">
        <f t="shared" si="2"/>
        <v>920</v>
      </c>
      <c r="B72" s="55" t="s">
        <v>35</v>
      </c>
      <c r="C72" s="56" t="str">
        <f t="shared" si="3"/>
        <v>2G114</v>
      </c>
      <c r="D72" s="174"/>
      <c r="E72" s="102"/>
      <c r="F72" s="102" t="s">
        <v>146</v>
      </c>
      <c r="G72" s="108" t="s">
        <v>147</v>
      </c>
      <c r="H72" s="255"/>
      <c r="I72" s="256"/>
      <c r="J72" s="256"/>
      <c r="K72" s="256"/>
      <c r="L72" s="256"/>
      <c r="M72" s="257"/>
      <c r="N72" s="258"/>
      <c r="O72" s="257"/>
      <c r="P72" s="257"/>
      <c r="Q72" s="256"/>
      <c r="R72" s="256"/>
      <c r="S72" s="256"/>
      <c r="T72" s="259"/>
      <c r="U72" s="74">
        <f t="shared" si="18"/>
        <v>0</v>
      </c>
    </row>
    <row r="73" spans="1:21" ht="24" x14ac:dyDescent="0.25">
      <c r="A73" s="15" t="str">
        <f t="shared" si="2"/>
        <v>920</v>
      </c>
      <c r="B73" s="55" t="s">
        <v>35</v>
      </c>
      <c r="C73" s="56" t="str">
        <f t="shared" si="3"/>
        <v>2G115</v>
      </c>
      <c r="D73" s="174"/>
      <c r="E73" s="102"/>
      <c r="F73" s="102" t="s">
        <v>148</v>
      </c>
      <c r="G73" s="108" t="s">
        <v>149</v>
      </c>
      <c r="H73" s="169"/>
      <c r="I73" s="70"/>
      <c r="J73" s="70"/>
      <c r="K73" s="70"/>
      <c r="L73" s="70"/>
      <c r="M73" s="147"/>
      <c r="N73" s="148"/>
      <c r="O73" s="147"/>
      <c r="P73" s="147"/>
      <c r="Q73" s="70"/>
      <c r="R73" s="70"/>
      <c r="S73" s="70"/>
      <c r="T73" s="73"/>
      <c r="U73" s="74">
        <f t="shared" si="18"/>
        <v>0</v>
      </c>
    </row>
    <row r="74" spans="1:21" ht="27" x14ac:dyDescent="0.25">
      <c r="A74" s="15" t="str">
        <f t="shared" si="2"/>
        <v>920</v>
      </c>
      <c r="B74" s="55" t="s">
        <v>35</v>
      </c>
      <c r="C74" s="56" t="str">
        <f t="shared" si="3"/>
        <v>2G120</v>
      </c>
      <c r="D74" s="166"/>
      <c r="E74" s="167" t="s">
        <v>150</v>
      </c>
      <c r="F74" s="168"/>
      <c r="G74" s="68" t="s">
        <v>151</v>
      </c>
      <c r="H74" s="170">
        <f t="shared" ref="H74:T74" si="20">SUM(H75:H79)</f>
        <v>0</v>
      </c>
      <c r="I74" s="171">
        <f t="shared" si="20"/>
        <v>0</v>
      </c>
      <c r="J74" s="171">
        <f t="shared" si="20"/>
        <v>0</v>
      </c>
      <c r="K74" s="171">
        <f t="shared" si="20"/>
        <v>0</v>
      </c>
      <c r="L74" s="171">
        <f t="shared" si="20"/>
        <v>0</v>
      </c>
      <c r="M74" s="171">
        <f t="shared" si="20"/>
        <v>0</v>
      </c>
      <c r="N74" s="172">
        <f t="shared" si="20"/>
        <v>0</v>
      </c>
      <c r="O74" s="171">
        <f t="shared" si="20"/>
        <v>0</v>
      </c>
      <c r="P74" s="171">
        <f t="shared" si="20"/>
        <v>0</v>
      </c>
      <c r="Q74" s="171">
        <f t="shared" si="20"/>
        <v>0</v>
      </c>
      <c r="R74" s="171">
        <f t="shared" si="20"/>
        <v>0</v>
      </c>
      <c r="S74" s="171">
        <f t="shared" si="20"/>
        <v>0</v>
      </c>
      <c r="T74" s="173">
        <f t="shared" si="20"/>
        <v>0</v>
      </c>
      <c r="U74" s="74">
        <f t="shared" si="18"/>
        <v>0</v>
      </c>
    </row>
    <row r="75" spans="1:21" ht="24" x14ac:dyDescent="0.25">
      <c r="A75" s="15" t="str">
        <f t="shared" si="2"/>
        <v>920</v>
      </c>
      <c r="B75" s="55" t="s">
        <v>35</v>
      </c>
      <c r="C75" s="56" t="str">
        <f t="shared" si="3"/>
        <v>2G121</v>
      </c>
      <c r="D75" s="174"/>
      <c r="E75" s="102"/>
      <c r="F75" s="102" t="s">
        <v>152</v>
      </c>
      <c r="G75" s="108" t="s">
        <v>153</v>
      </c>
      <c r="H75" s="169"/>
      <c r="I75" s="70"/>
      <c r="J75" s="70"/>
      <c r="K75" s="70"/>
      <c r="L75" s="70"/>
      <c r="M75" s="147"/>
      <c r="N75" s="148"/>
      <c r="O75" s="147"/>
      <c r="P75" s="147"/>
      <c r="Q75" s="70"/>
      <c r="R75" s="70"/>
      <c r="S75" s="70"/>
      <c r="T75" s="73"/>
      <c r="U75" s="74">
        <f t="shared" si="18"/>
        <v>0</v>
      </c>
    </row>
    <row r="76" spans="1:21" ht="24" x14ac:dyDescent="0.25">
      <c r="A76" s="15" t="str">
        <f t="shared" si="2"/>
        <v>920</v>
      </c>
      <c r="B76" s="55" t="s">
        <v>35</v>
      </c>
      <c r="C76" s="56" t="str">
        <f t="shared" si="3"/>
        <v>2G122</v>
      </c>
      <c r="D76" s="174"/>
      <c r="E76" s="102"/>
      <c r="F76" s="102" t="s">
        <v>154</v>
      </c>
      <c r="G76" s="108" t="s">
        <v>155</v>
      </c>
      <c r="H76" s="169"/>
      <c r="I76" s="70"/>
      <c r="J76" s="70"/>
      <c r="K76" s="70"/>
      <c r="L76" s="70"/>
      <c r="M76" s="147"/>
      <c r="N76" s="148"/>
      <c r="O76" s="147"/>
      <c r="P76" s="147"/>
      <c r="Q76" s="70"/>
      <c r="R76" s="70"/>
      <c r="S76" s="70"/>
      <c r="T76" s="73"/>
      <c r="U76" s="74">
        <f t="shared" si="18"/>
        <v>0</v>
      </c>
    </row>
    <row r="77" spans="1:21" ht="24" x14ac:dyDescent="0.25">
      <c r="A77" s="15" t="str">
        <f t="shared" si="2"/>
        <v>920</v>
      </c>
      <c r="B77" s="55" t="s">
        <v>35</v>
      </c>
      <c r="C77" s="56" t="str">
        <f t="shared" si="3"/>
        <v>2G123</v>
      </c>
      <c r="D77" s="174"/>
      <c r="E77" s="102"/>
      <c r="F77" s="102" t="s">
        <v>156</v>
      </c>
      <c r="G77" s="108" t="s">
        <v>157</v>
      </c>
      <c r="H77" s="169"/>
      <c r="I77" s="70"/>
      <c r="J77" s="70"/>
      <c r="K77" s="70"/>
      <c r="L77" s="70"/>
      <c r="M77" s="147"/>
      <c r="N77" s="148"/>
      <c r="O77" s="147"/>
      <c r="P77" s="147"/>
      <c r="Q77" s="70"/>
      <c r="R77" s="70"/>
      <c r="S77" s="70"/>
      <c r="T77" s="73"/>
      <c r="U77" s="74">
        <f t="shared" si="18"/>
        <v>0</v>
      </c>
    </row>
    <row r="78" spans="1:21" ht="24" x14ac:dyDescent="0.25">
      <c r="A78" s="15" t="str">
        <f t="shared" si="2"/>
        <v>920</v>
      </c>
      <c r="B78" s="55" t="s">
        <v>35</v>
      </c>
      <c r="C78" s="56" t="str">
        <f t="shared" si="3"/>
        <v>2G124</v>
      </c>
      <c r="D78" s="174"/>
      <c r="E78" s="102"/>
      <c r="F78" s="102" t="s">
        <v>158</v>
      </c>
      <c r="G78" s="108" t="s">
        <v>159</v>
      </c>
      <c r="H78" s="169"/>
      <c r="I78" s="70"/>
      <c r="J78" s="70"/>
      <c r="K78" s="70"/>
      <c r="L78" s="70"/>
      <c r="M78" s="147"/>
      <c r="N78" s="148"/>
      <c r="O78" s="147"/>
      <c r="P78" s="147"/>
      <c r="Q78" s="70"/>
      <c r="R78" s="70"/>
      <c r="S78" s="70"/>
      <c r="T78" s="73"/>
      <c r="U78" s="74">
        <f t="shared" si="18"/>
        <v>0</v>
      </c>
    </row>
    <row r="79" spans="1:21" ht="24" x14ac:dyDescent="0.25">
      <c r="A79" s="15" t="str">
        <f t="shared" si="2"/>
        <v>920</v>
      </c>
      <c r="B79" s="55" t="s">
        <v>35</v>
      </c>
      <c r="C79" s="56" t="str">
        <f t="shared" si="3"/>
        <v>2G125</v>
      </c>
      <c r="D79" s="174"/>
      <c r="E79" s="102"/>
      <c r="F79" s="102" t="s">
        <v>160</v>
      </c>
      <c r="G79" s="108" t="s">
        <v>161</v>
      </c>
      <c r="H79" s="169"/>
      <c r="I79" s="70"/>
      <c r="J79" s="70"/>
      <c r="K79" s="70"/>
      <c r="L79" s="70"/>
      <c r="M79" s="147"/>
      <c r="N79" s="148"/>
      <c r="O79" s="147"/>
      <c r="P79" s="147"/>
      <c r="Q79" s="70"/>
      <c r="R79" s="70"/>
      <c r="S79" s="70"/>
      <c r="T79" s="73"/>
      <c r="U79" s="74">
        <f t="shared" si="18"/>
        <v>0</v>
      </c>
    </row>
    <row r="80" spans="1:21" ht="15.75" thickBot="1" x14ac:dyDescent="0.3">
      <c r="A80" s="15" t="str">
        <f t="shared" si="2"/>
        <v>920</v>
      </c>
      <c r="B80" s="55" t="s">
        <v>35</v>
      </c>
      <c r="C80" s="56" t="str">
        <f t="shared" si="3"/>
        <v>2G130</v>
      </c>
      <c r="D80" s="175"/>
      <c r="E80" s="176" t="s">
        <v>162</v>
      </c>
      <c r="F80" s="187"/>
      <c r="G80" s="78" t="s">
        <v>163</v>
      </c>
      <c r="H80" s="178"/>
      <c r="I80" s="80"/>
      <c r="J80" s="80"/>
      <c r="K80" s="80"/>
      <c r="L80" s="80"/>
      <c r="M80" s="154"/>
      <c r="N80" s="155"/>
      <c r="O80" s="154"/>
      <c r="P80" s="154"/>
      <c r="Q80" s="80"/>
      <c r="R80" s="80"/>
      <c r="S80" s="80"/>
      <c r="T80" s="83"/>
      <c r="U80" s="84">
        <f t="shared" si="18"/>
        <v>0</v>
      </c>
    </row>
    <row r="81" spans="1:21" ht="29.25" thickBot="1" x14ac:dyDescent="0.3">
      <c r="A81" s="15" t="str">
        <f t="shared" ref="A81:A127" si="21">$K$6</f>
        <v>920</v>
      </c>
      <c r="B81" s="55" t="s">
        <v>35</v>
      </c>
      <c r="C81" s="56" t="str">
        <f t="shared" ref="C81:C127" si="22">IF(F81="",IF(E81="",D81,E81),F81)</f>
        <v>2H100</v>
      </c>
      <c r="D81" s="95" t="s">
        <v>164</v>
      </c>
      <c r="E81" s="161"/>
      <c r="F81" s="161"/>
      <c r="G81" s="59" t="s">
        <v>165</v>
      </c>
      <c r="H81" s="188">
        <f>H82+H85+H86+H87+H88+H89+H90</f>
        <v>0</v>
      </c>
      <c r="I81" s="97">
        <f t="shared" ref="I81:T81" si="23">I82+I85+I86+I87+I88+I89+I90</f>
        <v>0</v>
      </c>
      <c r="J81" s="97">
        <f t="shared" si="23"/>
        <v>0</v>
      </c>
      <c r="K81" s="97">
        <f t="shared" si="23"/>
        <v>0</v>
      </c>
      <c r="L81" s="97">
        <f t="shared" si="23"/>
        <v>0</v>
      </c>
      <c r="M81" s="97">
        <f t="shared" si="23"/>
        <v>0</v>
      </c>
      <c r="N81" s="189">
        <f t="shared" si="23"/>
        <v>0</v>
      </c>
      <c r="O81" s="97">
        <f t="shared" si="23"/>
        <v>0</v>
      </c>
      <c r="P81" s="97">
        <f t="shared" si="23"/>
        <v>0</v>
      </c>
      <c r="Q81" s="97">
        <f t="shared" si="23"/>
        <v>0</v>
      </c>
      <c r="R81" s="97">
        <f t="shared" si="23"/>
        <v>0</v>
      </c>
      <c r="S81" s="97">
        <f t="shared" si="23"/>
        <v>0</v>
      </c>
      <c r="T81" s="97">
        <f t="shared" si="23"/>
        <v>0</v>
      </c>
      <c r="U81" s="64">
        <f t="shared" si="18"/>
        <v>0</v>
      </c>
    </row>
    <row r="82" spans="1:21" ht="27" x14ac:dyDescent="0.25">
      <c r="A82" s="15" t="str">
        <f t="shared" si="21"/>
        <v>920</v>
      </c>
      <c r="B82" s="55" t="s">
        <v>35</v>
      </c>
      <c r="C82" s="56" t="str">
        <f t="shared" si="22"/>
        <v>2H110</v>
      </c>
      <c r="D82" s="166"/>
      <c r="E82" s="167" t="s">
        <v>166</v>
      </c>
      <c r="F82" s="168"/>
      <c r="G82" s="68" t="s">
        <v>167</v>
      </c>
      <c r="H82" s="188">
        <f>SUM(H83:H84)</f>
        <v>0</v>
      </c>
      <c r="I82" s="97">
        <f t="shared" ref="I82:T82" si="24">SUM(I83:I84)</f>
        <v>0</v>
      </c>
      <c r="J82" s="97">
        <f t="shared" si="24"/>
        <v>0</v>
      </c>
      <c r="K82" s="97">
        <f t="shared" si="24"/>
        <v>0</v>
      </c>
      <c r="L82" s="97">
        <f t="shared" si="24"/>
        <v>0</v>
      </c>
      <c r="M82" s="97">
        <f t="shared" si="24"/>
        <v>0</v>
      </c>
      <c r="N82" s="189">
        <f t="shared" si="24"/>
        <v>0</v>
      </c>
      <c r="O82" s="97">
        <f t="shared" si="24"/>
        <v>0</v>
      </c>
      <c r="P82" s="97">
        <f t="shared" si="24"/>
        <v>0</v>
      </c>
      <c r="Q82" s="97">
        <f t="shared" si="24"/>
        <v>0</v>
      </c>
      <c r="R82" s="97">
        <f t="shared" si="24"/>
        <v>0</v>
      </c>
      <c r="S82" s="97">
        <f t="shared" si="24"/>
        <v>0</v>
      </c>
      <c r="T82" s="97">
        <f t="shared" si="24"/>
        <v>0</v>
      </c>
      <c r="U82" s="74">
        <f t="shared" si="18"/>
        <v>0</v>
      </c>
    </row>
    <row r="83" spans="1:21" x14ac:dyDescent="0.25">
      <c r="A83" s="15" t="str">
        <f t="shared" si="21"/>
        <v>920</v>
      </c>
      <c r="B83" s="55" t="s">
        <v>35</v>
      </c>
      <c r="C83" s="56" t="str">
        <f t="shared" si="22"/>
        <v>2H111</v>
      </c>
      <c r="D83" s="174"/>
      <c r="E83" s="102"/>
      <c r="F83" s="102" t="s">
        <v>168</v>
      </c>
      <c r="G83" s="108" t="s">
        <v>169</v>
      </c>
      <c r="H83" s="145"/>
      <c r="I83" s="146"/>
      <c r="J83" s="70"/>
      <c r="K83" s="70"/>
      <c r="L83" s="70"/>
      <c r="M83" s="147"/>
      <c r="N83" s="148"/>
      <c r="O83" s="147"/>
      <c r="P83" s="147"/>
      <c r="Q83" s="70"/>
      <c r="R83" s="70"/>
      <c r="S83" s="70"/>
      <c r="T83" s="73"/>
      <c r="U83" s="74">
        <f t="shared" si="18"/>
        <v>0</v>
      </c>
    </row>
    <row r="84" spans="1:21" x14ac:dyDescent="0.25">
      <c r="A84" s="15" t="str">
        <f t="shared" si="21"/>
        <v>920</v>
      </c>
      <c r="B84" s="55" t="s">
        <v>35</v>
      </c>
      <c r="C84" s="56" t="str">
        <f t="shared" si="22"/>
        <v>2H112</v>
      </c>
      <c r="D84" s="174"/>
      <c r="E84" s="102"/>
      <c r="F84" s="102" t="s">
        <v>170</v>
      </c>
      <c r="G84" s="108" t="s">
        <v>171</v>
      </c>
      <c r="H84" s="145"/>
      <c r="I84" s="146"/>
      <c r="J84" s="70"/>
      <c r="K84" s="70"/>
      <c r="L84" s="70"/>
      <c r="M84" s="147"/>
      <c r="N84" s="148"/>
      <c r="O84" s="147"/>
      <c r="P84" s="147"/>
      <c r="Q84" s="70"/>
      <c r="R84" s="70"/>
      <c r="S84" s="70"/>
      <c r="T84" s="73"/>
      <c r="U84" s="74">
        <f t="shared" si="18"/>
        <v>0</v>
      </c>
    </row>
    <row r="85" spans="1:21" ht="27" x14ac:dyDescent="0.25">
      <c r="A85" s="15" t="str">
        <f t="shared" si="21"/>
        <v>920</v>
      </c>
      <c r="B85" s="55" t="s">
        <v>35</v>
      </c>
      <c r="C85" s="56" t="str">
        <f t="shared" si="22"/>
        <v>2H120</v>
      </c>
      <c r="D85" s="174"/>
      <c r="E85" s="167" t="s">
        <v>172</v>
      </c>
      <c r="F85" s="102"/>
      <c r="G85" s="68" t="s">
        <v>173</v>
      </c>
      <c r="H85" s="145"/>
      <c r="I85" s="146"/>
      <c r="J85" s="70"/>
      <c r="K85" s="70"/>
      <c r="L85" s="70"/>
      <c r="M85" s="147"/>
      <c r="N85" s="148"/>
      <c r="O85" s="147"/>
      <c r="P85" s="147"/>
      <c r="Q85" s="70"/>
      <c r="R85" s="70"/>
      <c r="S85" s="70"/>
      <c r="T85" s="73"/>
      <c r="U85" s="74">
        <f t="shared" si="18"/>
        <v>0</v>
      </c>
    </row>
    <row r="86" spans="1:21" ht="40.5" x14ac:dyDescent="0.25">
      <c r="A86" s="15" t="str">
        <f t="shared" si="21"/>
        <v>920</v>
      </c>
      <c r="B86" s="55" t="s">
        <v>35</v>
      </c>
      <c r="C86" s="56" t="str">
        <f t="shared" si="22"/>
        <v>2H130</v>
      </c>
      <c r="D86" s="166"/>
      <c r="E86" s="167" t="s">
        <v>174</v>
      </c>
      <c r="F86" s="168"/>
      <c r="G86" s="68" t="s">
        <v>175</v>
      </c>
      <c r="H86" s="145"/>
      <c r="I86" s="146"/>
      <c r="J86" s="70"/>
      <c r="K86" s="70"/>
      <c r="L86" s="70"/>
      <c r="M86" s="147"/>
      <c r="N86" s="148"/>
      <c r="O86" s="147"/>
      <c r="P86" s="147"/>
      <c r="Q86" s="70"/>
      <c r="R86" s="70"/>
      <c r="S86" s="70"/>
      <c r="T86" s="73"/>
      <c r="U86" s="74">
        <f t="shared" si="18"/>
        <v>0</v>
      </c>
    </row>
    <row r="87" spans="1:21" ht="27" x14ac:dyDescent="0.25">
      <c r="A87" s="15" t="str">
        <f t="shared" si="21"/>
        <v>920</v>
      </c>
      <c r="B87" s="55" t="s">
        <v>35</v>
      </c>
      <c r="C87" s="56" t="str">
        <f t="shared" si="22"/>
        <v>2H140</v>
      </c>
      <c r="D87" s="166"/>
      <c r="E87" s="167" t="s">
        <v>176</v>
      </c>
      <c r="F87" s="168"/>
      <c r="G87" s="68" t="s">
        <v>177</v>
      </c>
      <c r="H87" s="145"/>
      <c r="I87" s="146"/>
      <c r="J87" s="70"/>
      <c r="K87" s="70"/>
      <c r="L87" s="70"/>
      <c r="M87" s="147"/>
      <c r="N87" s="148"/>
      <c r="O87" s="147"/>
      <c r="P87" s="147"/>
      <c r="Q87" s="70"/>
      <c r="R87" s="70"/>
      <c r="S87" s="70"/>
      <c r="T87" s="73"/>
      <c r="U87" s="74">
        <f t="shared" si="18"/>
        <v>0</v>
      </c>
    </row>
    <row r="88" spans="1:21" ht="27" x14ac:dyDescent="0.25">
      <c r="A88" s="15" t="str">
        <f t="shared" si="21"/>
        <v>920</v>
      </c>
      <c r="B88" s="55" t="s">
        <v>35</v>
      </c>
      <c r="C88" s="56" t="str">
        <f t="shared" si="22"/>
        <v>2H150</v>
      </c>
      <c r="D88" s="166"/>
      <c r="E88" s="167" t="s">
        <v>178</v>
      </c>
      <c r="F88" s="168"/>
      <c r="G88" s="68" t="s">
        <v>179</v>
      </c>
      <c r="H88" s="145"/>
      <c r="I88" s="146"/>
      <c r="J88" s="70"/>
      <c r="K88" s="70"/>
      <c r="L88" s="70"/>
      <c r="M88" s="147"/>
      <c r="N88" s="148"/>
      <c r="O88" s="147"/>
      <c r="P88" s="147"/>
      <c r="Q88" s="70"/>
      <c r="R88" s="70"/>
      <c r="S88" s="70"/>
      <c r="T88" s="73"/>
      <c r="U88" s="74">
        <f t="shared" si="18"/>
        <v>0</v>
      </c>
    </row>
    <row r="89" spans="1:21" ht="27" x14ac:dyDescent="0.25">
      <c r="A89" s="15" t="str">
        <f t="shared" si="21"/>
        <v>920</v>
      </c>
      <c r="B89" s="55" t="s">
        <v>35</v>
      </c>
      <c r="C89" s="56" t="str">
        <f t="shared" si="22"/>
        <v>2H160</v>
      </c>
      <c r="D89" s="166"/>
      <c r="E89" s="167" t="s">
        <v>180</v>
      </c>
      <c r="F89" s="168"/>
      <c r="G89" s="68" t="s">
        <v>181</v>
      </c>
      <c r="H89" s="145"/>
      <c r="I89" s="146"/>
      <c r="J89" s="70"/>
      <c r="K89" s="70"/>
      <c r="L89" s="70"/>
      <c r="M89" s="147"/>
      <c r="N89" s="148"/>
      <c r="O89" s="147"/>
      <c r="P89" s="147"/>
      <c r="Q89" s="70"/>
      <c r="R89" s="70"/>
      <c r="S89" s="70"/>
      <c r="T89" s="73"/>
      <c r="U89" s="74">
        <f t="shared" si="18"/>
        <v>0</v>
      </c>
    </row>
    <row r="90" spans="1:21" ht="27.75" thickBot="1" x14ac:dyDescent="0.3">
      <c r="A90" s="15" t="str">
        <f t="shared" si="21"/>
        <v>920</v>
      </c>
      <c r="B90" s="55" t="s">
        <v>35</v>
      </c>
      <c r="C90" s="56" t="str">
        <f t="shared" si="22"/>
        <v>2H170</v>
      </c>
      <c r="D90" s="190"/>
      <c r="E90" s="176" t="s">
        <v>182</v>
      </c>
      <c r="F90" s="177"/>
      <c r="G90" s="78" t="s">
        <v>183</v>
      </c>
      <c r="H90" s="152"/>
      <c r="I90" s="153"/>
      <c r="J90" s="80"/>
      <c r="K90" s="80"/>
      <c r="L90" s="80"/>
      <c r="M90" s="154"/>
      <c r="N90" s="155"/>
      <c r="O90" s="154"/>
      <c r="P90" s="154"/>
      <c r="Q90" s="80"/>
      <c r="R90" s="80"/>
      <c r="S90" s="80"/>
      <c r="T90" s="83"/>
      <c r="U90" s="84">
        <f t="shared" si="18"/>
        <v>0</v>
      </c>
    </row>
    <row r="91" spans="1:21" x14ac:dyDescent="0.25">
      <c r="A91" s="15" t="str">
        <f t="shared" si="21"/>
        <v>920</v>
      </c>
      <c r="B91" s="55" t="s">
        <v>35</v>
      </c>
      <c r="C91" s="56" t="str">
        <f t="shared" si="22"/>
        <v>2I100</v>
      </c>
      <c r="D91" s="95" t="s">
        <v>184</v>
      </c>
      <c r="E91" s="161"/>
      <c r="F91" s="161"/>
      <c r="G91" s="59" t="s">
        <v>185</v>
      </c>
      <c r="H91" s="188">
        <f>SUM(H92:H96)</f>
        <v>0</v>
      </c>
      <c r="I91" s="97">
        <f t="shared" ref="I91:T91" si="25">SUM(I92:I96)</f>
        <v>0</v>
      </c>
      <c r="J91" s="97">
        <f t="shared" si="25"/>
        <v>0</v>
      </c>
      <c r="K91" s="97">
        <f t="shared" si="25"/>
        <v>0</v>
      </c>
      <c r="L91" s="97">
        <f t="shared" si="25"/>
        <v>0</v>
      </c>
      <c r="M91" s="97">
        <f t="shared" si="25"/>
        <v>0</v>
      </c>
      <c r="N91" s="189">
        <f t="shared" si="25"/>
        <v>0</v>
      </c>
      <c r="O91" s="97">
        <f t="shared" si="25"/>
        <v>0</v>
      </c>
      <c r="P91" s="97">
        <f t="shared" si="25"/>
        <v>0</v>
      </c>
      <c r="Q91" s="97">
        <f t="shared" si="25"/>
        <v>0</v>
      </c>
      <c r="R91" s="97">
        <f t="shared" si="25"/>
        <v>0</v>
      </c>
      <c r="S91" s="97">
        <f t="shared" si="25"/>
        <v>0</v>
      </c>
      <c r="T91" s="100">
        <f t="shared" si="25"/>
        <v>0</v>
      </c>
      <c r="U91" s="64">
        <f t="shared" si="18"/>
        <v>0</v>
      </c>
    </row>
    <row r="92" spans="1:21" ht="27" x14ac:dyDescent="0.25">
      <c r="A92" s="15" t="str">
        <f t="shared" si="21"/>
        <v>920</v>
      </c>
      <c r="B92" s="55" t="s">
        <v>35</v>
      </c>
      <c r="C92" s="56" t="str">
        <f t="shared" si="22"/>
        <v>2I110</v>
      </c>
      <c r="D92" s="166"/>
      <c r="E92" s="167" t="s">
        <v>186</v>
      </c>
      <c r="F92" s="168"/>
      <c r="G92" s="68" t="s">
        <v>187</v>
      </c>
      <c r="H92" s="145"/>
      <c r="I92" s="146"/>
      <c r="J92" s="70"/>
      <c r="K92" s="70"/>
      <c r="L92" s="70"/>
      <c r="M92" s="147"/>
      <c r="N92" s="148"/>
      <c r="O92" s="147"/>
      <c r="P92" s="147"/>
      <c r="Q92" s="70"/>
      <c r="R92" s="70"/>
      <c r="S92" s="70"/>
      <c r="T92" s="73"/>
      <c r="U92" s="74">
        <f t="shared" si="18"/>
        <v>0</v>
      </c>
    </row>
    <row r="93" spans="1:21" ht="27" x14ac:dyDescent="0.25">
      <c r="A93" s="15" t="str">
        <f t="shared" si="21"/>
        <v>920</v>
      </c>
      <c r="B93" s="55" t="s">
        <v>35</v>
      </c>
      <c r="C93" s="56" t="str">
        <f t="shared" si="22"/>
        <v>2I120</v>
      </c>
      <c r="D93" s="166"/>
      <c r="E93" s="167" t="s">
        <v>188</v>
      </c>
      <c r="F93" s="168"/>
      <c r="G93" s="68" t="s">
        <v>189</v>
      </c>
      <c r="H93" s="145"/>
      <c r="I93" s="146"/>
      <c r="J93" s="70"/>
      <c r="K93" s="70"/>
      <c r="L93" s="70"/>
      <c r="M93" s="147"/>
      <c r="N93" s="148"/>
      <c r="O93" s="147"/>
      <c r="P93" s="147"/>
      <c r="Q93" s="70"/>
      <c r="R93" s="70"/>
      <c r="S93" s="70"/>
      <c r="T93" s="73"/>
      <c r="U93" s="74">
        <f t="shared" si="18"/>
        <v>0</v>
      </c>
    </row>
    <row r="94" spans="1:21" ht="27" x14ac:dyDescent="0.25">
      <c r="A94" s="15" t="str">
        <f t="shared" si="21"/>
        <v>920</v>
      </c>
      <c r="B94" s="55" t="s">
        <v>35</v>
      </c>
      <c r="C94" s="56" t="str">
        <f t="shared" si="22"/>
        <v>2I130</v>
      </c>
      <c r="D94" s="166"/>
      <c r="E94" s="167" t="s">
        <v>190</v>
      </c>
      <c r="F94" s="168"/>
      <c r="G94" s="68" t="s">
        <v>191</v>
      </c>
      <c r="H94" s="145"/>
      <c r="I94" s="146"/>
      <c r="J94" s="70"/>
      <c r="K94" s="70"/>
      <c r="L94" s="70"/>
      <c r="M94" s="147"/>
      <c r="N94" s="148"/>
      <c r="O94" s="147"/>
      <c r="P94" s="147"/>
      <c r="Q94" s="70"/>
      <c r="R94" s="70"/>
      <c r="S94" s="70"/>
      <c r="T94" s="73"/>
      <c r="U94" s="74">
        <f t="shared" si="18"/>
        <v>0</v>
      </c>
    </row>
    <row r="95" spans="1:21" ht="27" x14ac:dyDescent="0.25">
      <c r="A95" s="15" t="str">
        <f t="shared" si="21"/>
        <v>920</v>
      </c>
      <c r="B95" s="55" t="s">
        <v>35</v>
      </c>
      <c r="C95" s="56" t="str">
        <f t="shared" si="22"/>
        <v>2I140</v>
      </c>
      <c r="D95" s="166"/>
      <c r="E95" s="167" t="s">
        <v>192</v>
      </c>
      <c r="F95" s="168"/>
      <c r="G95" s="68" t="s">
        <v>193</v>
      </c>
      <c r="H95" s="145"/>
      <c r="I95" s="146"/>
      <c r="J95" s="70"/>
      <c r="K95" s="70"/>
      <c r="L95" s="70"/>
      <c r="M95" s="147"/>
      <c r="N95" s="148"/>
      <c r="O95" s="147"/>
      <c r="P95" s="147"/>
      <c r="Q95" s="70"/>
      <c r="R95" s="70"/>
      <c r="S95" s="70"/>
      <c r="T95" s="73"/>
      <c r="U95" s="74">
        <f t="shared" si="18"/>
        <v>0</v>
      </c>
    </row>
    <row r="96" spans="1:21" ht="27.75" thickBot="1" x14ac:dyDescent="0.3">
      <c r="A96" s="15" t="str">
        <f t="shared" si="21"/>
        <v>920</v>
      </c>
      <c r="B96" s="55" t="s">
        <v>35</v>
      </c>
      <c r="C96" s="56" t="str">
        <f t="shared" si="22"/>
        <v>2I150</v>
      </c>
      <c r="D96" s="190"/>
      <c r="E96" s="176" t="s">
        <v>194</v>
      </c>
      <c r="F96" s="177"/>
      <c r="G96" s="78" t="s">
        <v>195</v>
      </c>
      <c r="H96" s="152"/>
      <c r="I96" s="153"/>
      <c r="J96" s="80"/>
      <c r="K96" s="80"/>
      <c r="L96" s="80"/>
      <c r="M96" s="154"/>
      <c r="N96" s="155"/>
      <c r="O96" s="154"/>
      <c r="P96" s="154"/>
      <c r="Q96" s="80"/>
      <c r="R96" s="80"/>
      <c r="S96" s="80"/>
      <c r="T96" s="83"/>
      <c r="U96" s="84">
        <f t="shared" si="18"/>
        <v>0</v>
      </c>
    </row>
    <row r="97" spans="1:21" x14ac:dyDescent="0.25">
      <c r="A97" s="15" t="str">
        <f t="shared" si="21"/>
        <v>920</v>
      </c>
      <c r="B97" s="55" t="s">
        <v>35</v>
      </c>
      <c r="C97" s="56" t="str">
        <f t="shared" si="22"/>
        <v>2J100</v>
      </c>
      <c r="D97" s="95" t="s">
        <v>196</v>
      </c>
      <c r="E97" s="191"/>
      <c r="F97" s="191"/>
      <c r="G97" s="59" t="s">
        <v>197</v>
      </c>
      <c r="H97" s="192">
        <f t="shared" ref="H97:T97" si="26">SUM(H98:H103)</f>
        <v>0</v>
      </c>
      <c r="I97" s="97">
        <f t="shared" si="26"/>
        <v>0</v>
      </c>
      <c r="J97" s="97">
        <f t="shared" si="26"/>
        <v>0</v>
      </c>
      <c r="K97" s="97">
        <f t="shared" si="26"/>
        <v>0</v>
      </c>
      <c r="L97" s="97">
        <f t="shared" si="26"/>
        <v>0</v>
      </c>
      <c r="M97" s="97">
        <f t="shared" si="26"/>
        <v>0</v>
      </c>
      <c r="N97" s="189">
        <f t="shared" si="26"/>
        <v>0</v>
      </c>
      <c r="O97" s="97">
        <f t="shared" si="26"/>
        <v>0</v>
      </c>
      <c r="P97" s="97">
        <f t="shared" si="26"/>
        <v>0</v>
      </c>
      <c r="Q97" s="97">
        <f t="shared" si="26"/>
        <v>0</v>
      </c>
      <c r="R97" s="97">
        <f t="shared" si="26"/>
        <v>0</v>
      </c>
      <c r="S97" s="97">
        <f t="shared" si="26"/>
        <v>0</v>
      </c>
      <c r="T97" s="100">
        <f t="shared" si="26"/>
        <v>0</v>
      </c>
      <c r="U97" s="64">
        <f t="shared" si="18"/>
        <v>0</v>
      </c>
    </row>
    <row r="98" spans="1:21" ht="27" x14ac:dyDescent="0.25">
      <c r="A98" s="15" t="str">
        <f t="shared" si="21"/>
        <v>920</v>
      </c>
      <c r="B98" s="55" t="s">
        <v>35</v>
      </c>
      <c r="C98" s="56" t="str">
        <f t="shared" si="22"/>
        <v>2J110</v>
      </c>
      <c r="D98" s="193"/>
      <c r="E98" s="167" t="s">
        <v>198</v>
      </c>
      <c r="F98" s="168"/>
      <c r="G98" s="68" t="s">
        <v>199</v>
      </c>
      <c r="H98" s="145"/>
      <c r="I98" s="146"/>
      <c r="J98" s="70"/>
      <c r="K98" s="70"/>
      <c r="L98" s="70"/>
      <c r="M98" s="147"/>
      <c r="N98" s="148"/>
      <c r="O98" s="147"/>
      <c r="P98" s="147"/>
      <c r="Q98" s="70"/>
      <c r="R98" s="70"/>
      <c r="S98" s="70"/>
      <c r="T98" s="73"/>
      <c r="U98" s="74">
        <f t="shared" si="18"/>
        <v>0</v>
      </c>
    </row>
    <row r="99" spans="1:21" ht="27" x14ac:dyDescent="0.25">
      <c r="A99" s="15" t="str">
        <f t="shared" si="21"/>
        <v>920</v>
      </c>
      <c r="B99" s="55" t="s">
        <v>35</v>
      </c>
      <c r="C99" s="56" t="str">
        <f t="shared" si="22"/>
        <v>2J120</v>
      </c>
      <c r="D99" s="193"/>
      <c r="E99" s="167" t="s">
        <v>200</v>
      </c>
      <c r="F99" s="168"/>
      <c r="G99" s="68" t="s">
        <v>201</v>
      </c>
      <c r="H99" s="145"/>
      <c r="I99" s="146"/>
      <c r="J99" s="70"/>
      <c r="K99" s="70"/>
      <c r="L99" s="70"/>
      <c r="M99" s="147"/>
      <c r="N99" s="148"/>
      <c r="O99" s="147"/>
      <c r="P99" s="147"/>
      <c r="Q99" s="70"/>
      <c r="R99" s="70"/>
      <c r="S99" s="70"/>
      <c r="T99" s="73"/>
      <c r="U99" s="74">
        <f t="shared" ref="U99:U105" si="27">SUM(H99:T99)</f>
        <v>0</v>
      </c>
    </row>
    <row r="100" spans="1:21" ht="27" x14ac:dyDescent="0.25">
      <c r="A100" s="15" t="str">
        <f t="shared" si="21"/>
        <v>920</v>
      </c>
      <c r="B100" s="55" t="s">
        <v>35</v>
      </c>
      <c r="C100" s="56" t="str">
        <f t="shared" si="22"/>
        <v>2J130</v>
      </c>
      <c r="D100" s="193"/>
      <c r="E100" s="167" t="s">
        <v>202</v>
      </c>
      <c r="F100" s="168"/>
      <c r="G100" s="68" t="s">
        <v>203</v>
      </c>
      <c r="H100" s="145"/>
      <c r="I100" s="146"/>
      <c r="J100" s="70"/>
      <c r="K100" s="70"/>
      <c r="L100" s="70"/>
      <c r="M100" s="147"/>
      <c r="N100" s="148"/>
      <c r="O100" s="147"/>
      <c r="P100" s="147"/>
      <c r="Q100" s="70"/>
      <c r="R100" s="70"/>
      <c r="S100" s="70"/>
      <c r="T100" s="73"/>
      <c r="U100" s="74">
        <f t="shared" si="27"/>
        <v>0</v>
      </c>
    </row>
    <row r="101" spans="1:21" ht="27" x14ac:dyDescent="0.25">
      <c r="A101" s="15" t="str">
        <f t="shared" si="21"/>
        <v>920</v>
      </c>
      <c r="B101" s="55" t="s">
        <v>35</v>
      </c>
      <c r="C101" s="56" t="str">
        <f t="shared" si="22"/>
        <v>2J140</v>
      </c>
      <c r="D101" s="193"/>
      <c r="E101" s="167" t="s">
        <v>204</v>
      </c>
      <c r="F101" s="168"/>
      <c r="G101" s="68" t="s">
        <v>205</v>
      </c>
      <c r="H101" s="145"/>
      <c r="I101" s="146"/>
      <c r="J101" s="70"/>
      <c r="K101" s="70"/>
      <c r="L101" s="70"/>
      <c r="M101" s="147"/>
      <c r="N101" s="148"/>
      <c r="O101" s="147"/>
      <c r="P101" s="147"/>
      <c r="Q101" s="70"/>
      <c r="R101" s="70"/>
      <c r="S101" s="70"/>
      <c r="T101" s="73"/>
      <c r="U101" s="74">
        <f t="shared" si="27"/>
        <v>0</v>
      </c>
    </row>
    <row r="102" spans="1:21" ht="27" x14ac:dyDescent="0.25">
      <c r="A102" s="15" t="str">
        <f t="shared" si="21"/>
        <v>920</v>
      </c>
      <c r="B102" s="55" t="s">
        <v>35</v>
      </c>
      <c r="C102" s="56" t="str">
        <f t="shared" si="22"/>
        <v>2J150</v>
      </c>
      <c r="D102" s="193"/>
      <c r="E102" s="167" t="s">
        <v>206</v>
      </c>
      <c r="F102" s="168"/>
      <c r="G102" s="68" t="s">
        <v>207</v>
      </c>
      <c r="H102" s="145"/>
      <c r="I102" s="146"/>
      <c r="J102" s="70"/>
      <c r="K102" s="70"/>
      <c r="L102" s="70"/>
      <c r="M102" s="147"/>
      <c r="N102" s="148"/>
      <c r="O102" s="147"/>
      <c r="P102" s="147"/>
      <c r="Q102" s="70"/>
      <c r="R102" s="70"/>
      <c r="S102" s="70"/>
      <c r="T102" s="73"/>
      <c r="U102" s="74">
        <f t="shared" si="27"/>
        <v>0</v>
      </c>
    </row>
    <row r="103" spans="1:21" ht="27.75" thickBot="1" x14ac:dyDescent="0.3">
      <c r="A103" s="15" t="str">
        <f t="shared" si="21"/>
        <v>920</v>
      </c>
      <c r="B103" s="55" t="s">
        <v>35</v>
      </c>
      <c r="C103" s="56" t="str">
        <f t="shared" si="22"/>
        <v>2J160</v>
      </c>
      <c r="D103" s="194"/>
      <c r="E103" s="176" t="s">
        <v>208</v>
      </c>
      <c r="F103" s="177"/>
      <c r="G103" s="78" t="s">
        <v>209</v>
      </c>
      <c r="H103" s="152"/>
      <c r="I103" s="153"/>
      <c r="J103" s="80"/>
      <c r="K103" s="80"/>
      <c r="L103" s="80"/>
      <c r="M103" s="154"/>
      <c r="N103" s="155"/>
      <c r="O103" s="154"/>
      <c r="P103" s="154"/>
      <c r="Q103" s="80"/>
      <c r="R103" s="80"/>
      <c r="S103" s="80"/>
      <c r="T103" s="83"/>
      <c r="U103" s="84">
        <f t="shared" si="27"/>
        <v>0</v>
      </c>
    </row>
    <row r="104" spans="1:21" ht="15.75" thickBot="1" x14ac:dyDescent="0.3">
      <c r="A104" s="15" t="str">
        <f t="shared" si="21"/>
        <v>920</v>
      </c>
      <c r="B104" s="55" t="s">
        <v>35</v>
      </c>
      <c r="C104" s="56" t="str">
        <f t="shared" si="22"/>
        <v>2K100</v>
      </c>
      <c r="D104" s="94" t="s">
        <v>210</v>
      </c>
      <c r="E104" s="195"/>
      <c r="F104" s="195"/>
      <c r="G104" s="87" t="s">
        <v>211</v>
      </c>
      <c r="H104" s="196"/>
      <c r="I104" s="197"/>
      <c r="J104" s="197"/>
      <c r="K104" s="197"/>
      <c r="L104" s="197"/>
      <c r="M104" s="198"/>
      <c r="N104" s="199"/>
      <c r="O104" s="198"/>
      <c r="P104" s="198"/>
      <c r="Q104" s="197"/>
      <c r="R104" s="197"/>
      <c r="S104" s="197"/>
      <c r="T104" s="200"/>
      <c r="U104" s="93">
        <f t="shared" si="27"/>
        <v>0</v>
      </c>
    </row>
    <row r="105" spans="1:21" ht="29.25" thickBot="1" x14ac:dyDescent="0.3">
      <c r="A105" s="15" t="str">
        <f t="shared" si="21"/>
        <v>920</v>
      </c>
      <c r="B105" s="55" t="s">
        <v>35</v>
      </c>
      <c r="C105" s="56" t="str">
        <f t="shared" si="22"/>
        <v>2L100</v>
      </c>
      <c r="D105" s="94" t="s">
        <v>212</v>
      </c>
      <c r="E105" s="195"/>
      <c r="F105" s="195"/>
      <c r="G105" s="87" t="s">
        <v>213</v>
      </c>
      <c r="H105" s="158"/>
      <c r="I105" s="124"/>
      <c r="J105" s="197"/>
      <c r="K105" s="197"/>
      <c r="L105" s="197"/>
      <c r="M105" s="198"/>
      <c r="N105" s="199"/>
      <c r="O105" s="198"/>
      <c r="P105" s="198"/>
      <c r="Q105" s="197"/>
      <c r="R105" s="197"/>
      <c r="S105" s="197"/>
      <c r="T105" s="201"/>
      <c r="U105" s="93">
        <f t="shared" si="27"/>
        <v>0</v>
      </c>
    </row>
    <row r="106" spans="1:21" ht="16.5" thickBot="1" x14ac:dyDescent="0.3">
      <c r="A106" s="15" t="str">
        <f t="shared" si="21"/>
        <v>920</v>
      </c>
      <c r="B106" s="55" t="s">
        <v>35</v>
      </c>
      <c r="C106" s="56">
        <f t="shared" si="22"/>
        <v>29999</v>
      </c>
      <c r="D106" s="202">
        <v>29999</v>
      </c>
      <c r="E106" s="203"/>
      <c r="F106" s="203"/>
      <c r="G106" s="127" t="s">
        <v>214</v>
      </c>
      <c r="H106" s="204">
        <f>H105+H104+H97+H91+H81+H67+H61+H55+H54+H53+H52+H35</f>
        <v>230122.10606649448</v>
      </c>
      <c r="I106" s="205">
        <f>I105+I104+I97+I91+I81+I67+I61+I55+I54+I53+I52+I35</f>
        <v>10081.172162629056</v>
      </c>
      <c r="J106" s="205">
        <f t="shared" ref="J106:T106" si="28">J105+J104+J97+J91+J81+J67+J61+J55+J54+J53+J52+J35</f>
        <v>20163.23137603654</v>
      </c>
      <c r="K106" s="205">
        <f t="shared" si="28"/>
        <v>130589.80058877252</v>
      </c>
      <c r="L106" s="205">
        <f t="shared" si="28"/>
        <v>183140.24702898771</v>
      </c>
      <c r="M106" s="205">
        <f t="shared" si="28"/>
        <v>625089.15075772547</v>
      </c>
      <c r="N106" s="206">
        <f t="shared" si="28"/>
        <v>0</v>
      </c>
      <c r="O106" s="205">
        <f t="shared" si="28"/>
        <v>68934.528151969964</v>
      </c>
      <c r="P106" s="205">
        <f t="shared" si="28"/>
        <v>36312.365452075639</v>
      </c>
      <c r="Q106" s="205">
        <f t="shared" si="28"/>
        <v>108909.04004423272</v>
      </c>
      <c r="R106" s="205">
        <f t="shared" si="28"/>
        <v>11216.088901048011</v>
      </c>
      <c r="S106" s="205">
        <f t="shared" si="28"/>
        <v>160861.39326177762</v>
      </c>
      <c r="T106" s="207">
        <f t="shared" si="28"/>
        <v>0</v>
      </c>
      <c r="U106" s="208">
        <f>U105+U104+U97+U91+U81+U67+U61+U55+U54+U53+U35</f>
        <v>1585419.1237917498</v>
      </c>
    </row>
    <row r="107" spans="1:21" ht="17.25" thickBot="1" x14ac:dyDescent="0.3">
      <c r="A107" s="15" t="str">
        <f t="shared" si="21"/>
        <v>920</v>
      </c>
      <c r="B107" s="55" t="s">
        <v>35</v>
      </c>
      <c r="C107" s="56"/>
      <c r="D107" s="282" t="s">
        <v>215</v>
      </c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4"/>
    </row>
    <row r="108" spans="1:21" x14ac:dyDescent="0.25">
      <c r="A108" s="15" t="str">
        <f t="shared" si="21"/>
        <v>920</v>
      </c>
      <c r="B108" s="55" t="s">
        <v>35</v>
      </c>
      <c r="C108" s="56" t="str">
        <f t="shared" si="22"/>
        <v>3A100</v>
      </c>
      <c r="D108" s="95" t="s">
        <v>216</v>
      </c>
      <c r="E108" s="161"/>
      <c r="F108" s="161"/>
      <c r="G108" s="59" t="s">
        <v>217</v>
      </c>
      <c r="H108" s="96">
        <f t="shared" ref="H108:T108" si="29">H109+H112</f>
        <v>0</v>
      </c>
      <c r="I108" s="97">
        <f t="shared" si="29"/>
        <v>0</v>
      </c>
      <c r="J108" s="97">
        <f t="shared" si="29"/>
        <v>0</v>
      </c>
      <c r="K108" s="97">
        <f t="shared" si="29"/>
        <v>0</v>
      </c>
      <c r="L108" s="97">
        <f t="shared" si="29"/>
        <v>0</v>
      </c>
      <c r="M108" s="97">
        <f t="shared" si="29"/>
        <v>0</v>
      </c>
      <c r="N108" s="189">
        <f t="shared" si="29"/>
        <v>0</v>
      </c>
      <c r="O108" s="97">
        <f t="shared" si="29"/>
        <v>0</v>
      </c>
      <c r="P108" s="97">
        <f t="shared" si="29"/>
        <v>0</v>
      </c>
      <c r="Q108" s="97">
        <f t="shared" si="29"/>
        <v>0</v>
      </c>
      <c r="R108" s="97">
        <f t="shared" si="29"/>
        <v>0</v>
      </c>
      <c r="S108" s="97">
        <f t="shared" si="29"/>
        <v>0</v>
      </c>
      <c r="T108" s="100">
        <f t="shared" si="29"/>
        <v>0</v>
      </c>
      <c r="U108" s="64">
        <f t="shared" ref="U108:U127" si="30">SUM(H108:T108)</f>
        <v>0</v>
      </c>
    </row>
    <row r="109" spans="1:21" x14ac:dyDescent="0.25">
      <c r="A109" s="15" t="str">
        <f t="shared" si="21"/>
        <v>920</v>
      </c>
      <c r="B109" s="55" t="s">
        <v>35</v>
      </c>
      <c r="C109" s="56" t="str">
        <f t="shared" si="22"/>
        <v>3A110</v>
      </c>
      <c r="D109" s="185"/>
      <c r="E109" s="167" t="s">
        <v>218</v>
      </c>
      <c r="F109" s="168"/>
      <c r="G109" s="68" t="s">
        <v>219</v>
      </c>
      <c r="H109" s="242">
        <f>H110+H111</f>
        <v>0</v>
      </c>
      <c r="I109" s="142">
        <f t="shared" ref="I109:T109" si="31">I110+I111</f>
        <v>0</v>
      </c>
      <c r="J109" s="142">
        <f t="shared" si="31"/>
        <v>0</v>
      </c>
      <c r="K109" s="142">
        <f t="shared" si="31"/>
        <v>0</v>
      </c>
      <c r="L109" s="142">
        <f t="shared" si="31"/>
        <v>0</v>
      </c>
      <c r="M109" s="142">
        <f t="shared" si="31"/>
        <v>0</v>
      </c>
      <c r="N109" s="143">
        <f t="shared" si="31"/>
        <v>0</v>
      </c>
      <c r="O109" s="142">
        <f t="shared" si="31"/>
        <v>0</v>
      </c>
      <c r="P109" s="142">
        <f t="shared" si="31"/>
        <v>0</v>
      </c>
      <c r="Q109" s="142">
        <f t="shared" si="31"/>
        <v>0</v>
      </c>
      <c r="R109" s="142">
        <f t="shared" si="31"/>
        <v>0</v>
      </c>
      <c r="S109" s="142">
        <f t="shared" si="31"/>
        <v>0</v>
      </c>
      <c r="T109" s="144">
        <f t="shared" si="31"/>
        <v>0</v>
      </c>
      <c r="U109" s="74">
        <f t="shared" si="30"/>
        <v>0</v>
      </c>
    </row>
    <row r="110" spans="1:21" x14ac:dyDescent="0.25">
      <c r="A110" s="15" t="str">
        <f t="shared" si="21"/>
        <v>920</v>
      </c>
      <c r="B110" s="55" t="s">
        <v>35</v>
      </c>
      <c r="C110" s="56" t="str">
        <f t="shared" si="22"/>
        <v xml:space="preserve">3A111 </v>
      </c>
      <c r="D110" s="185"/>
      <c r="E110" s="167"/>
      <c r="F110" s="168" t="s">
        <v>220</v>
      </c>
      <c r="G110" s="108" t="s">
        <v>221</v>
      </c>
      <c r="H110" s="109"/>
      <c r="I110" s="110"/>
      <c r="J110" s="110"/>
      <c r="K110" s="110"/>
      <c r="L110" s="110"/>
      <c r="M110" s="210"/>
      <c r="N110" s="211"/>
      <c r="O110" s="210"/>
      <c r="P110" s="210"/>
      <c r="Q110" s="110"/>
      <c r="R110" s="110"/>
      <c r="S110" s="110"/>
      <c r="T110" s="212"/>
      <c r="U110" s="74">
        <f t="shared" si="30"/>
        <v>0</v>
      </c>
    </row>
    <row r="111" spans="1:21" x14ac:dyDescent="0.25">
      <c r="A111" s="15" t="str">
        <f t="shared" si="21"/>
        <v>920</v>
      </c>
      <c r="B111" s="55" t="s">
        <v>35</v>
      </c>
      <c r="C111" s="56" t="str">
        <f t="shared" si="22"/>
        <v>3A112</v>
      </c>
      <c r="D111" s="185"/>
      <c r="E111" s="167"/>
      <c r="F111" s="168" t="s">
        <v>222</v>
      </c>
      <c r="G111" s="108" t="s">
        <v>223</v>
      </c>
      <c r="H111" s="109"/>
      <c r="I111" s="110"/>
      <c r="J111" s="110"/>
      <c r="K111" s="110"/>
      <c r="L111" s="110"/>
      <c r="M111" s="210"/>
      <c r="N111" s="211"/>
      <c r="O111" s="210"/>
      <c r="P111" s="210"/>
      <c r="Q111" s="110"/>
      <c r="R111" s="110"/>
      <c r="S111" s="110"/>
      <c r="T111" s="212"/>
      <c r="U111" s="74">
        <f t="shared" si="30"/>
        <v>0</v>
      </c>
    </row>
    <row r="112" spans="1:21" ht="27" x14ac:dyDescent="0.25">
      <c r="A112" s="15" t="str">
        <f t="shared" si="21"/>
        <v>920</v>
      </c>
      <c r="B112" s="55" t="s">
        <v>35</v>
      </c>
      <c r="C112" s="56" t="str">
        <f t="shared" si="22"/>
        <v>3A120</v>
      </c>
      <c r="D112" s="185"/>
      <c r="E112" s="167" t="s">
        <v>224</v>
      </c>
      <c r="F112" s="168"/>
      <c r="G112" s="68" t="s">
        <v>225</v>
      </c>
      <c r="H112" s="109"/>
      <c r="I112" s="110"/>
      <c r="J112" s="110"/>
      <c r="K112" s="110"/>
      <c r="L112" s="110"/>
      <c r="M112" s="210"/>
      <c r="N112" s="211"/>
      <c r="O112" s="210"/>
      <c r="P112" s="210"/>
      <c r="Q112" s="110"/>
      <c r="R112" s="110"/>
      <c r="S112" s="110"/>
      <c r="T112" s="212"/>
      <c r="U112" s="74">
        <f t="shared" si="30"/>
        <v>0</v>
      </c>
    </row>
    <row r="113" spans="1:21" x14ac:dyDescent="0.25">
      <c r="A113" s="15" t="str">
        <f t="shared" si="21"/>
        <v>920</v>
      </c>
      <c r="B113" s="55" t="s">
        <v>35</v>
      </c>
      <c r="C113" s="56" t="str">
        <f t="shared" si="22"/>
        <v>3B100</v>
      </c>
      <c r="D113" s="101" t="s">
        <v>226</v>
      </c>
      <c r="E113" s="183"/>
      <c r="F113" s="183"/>
      <c r="G113" s="213" t="s">
        <v>227</v>
      </c>
      <c r="H113" s="209">
        <f>SUM(H114:H118)</f>
        <v>278346.23905848776</v>
      </c>
      <c r="I113" s="142">
        <f t="shared" ref="I113:T113" si="32">SUM(I114:I118)</f>
        <v>9386.5015589578561</v>
      </c>
      <c r="J113" s="142">
        <f t="shared" si="32"/>
        <v>37276.271444702303</v>
      </c>
      <c r="K113" s="142">
        <f t="shared" si="32"/>
        <v>58730.228490366921</v>
      </c>
      <c r="L113" s="142">
        <f t="shared" si="32"/>
        <v>490614.09529760829</v>
      </c>
      <c r="M113" s="142">
        <f t="shared" si="32"/>
        <v>2456527.0299889366</v>
      </c>
      <c r="N113" s="143">
        <f t="shared" si="32"/>
        <v>0</v>
      </c>
      <c r="O113" s="142">
        <f t="shared" si="32"/>
        <v>276091.17272595095</v>
      </c>
      <c r="P113" s="142">
        <f t="shared" si="32"/>
        <v>97373.97336866823</v>
      </c>
      <c r="Q113" s="142">
        <f t="shared" si="32"/>
        <v>85686.267274455866</v>
      </c>
      <c r="R113" s="142">
        <f t="shared" si="32"/>
        <v>30076.673010814175</v>
      </c>
      <c r="S113" s="142">
        <f t="shared" si="32"/>
        <v>431296.20336651558</v>
      </c>
      <c r="T113" s="144">
        <f t="shared" si="32"/>
        <v>0</v>
      </c>
      <c r="U113" s="74">
        <f t="shared" si="30"/>
        <v>4251404.6555854641</v>
      </c>
    </row>
    <row r="114" spans="1:21" x14ac:dyDescent="0.25">
      <c r="A114" s="15" t="str">
        <f t="shared" si="21"/>
        <v>920</v>
      </c>
      <c r="B114" s="55" t="s">
        <v>35</v>
      </c>
      <c r="C114" s="56" t="str">
        <f t="shared" si="22"/>
        <v>3B110</v>
      </c>
      <c r="D114" s="185"/>
      <c r="E114" s="167" t="s">
        <v>228</v>
      </c>
      <c r="F114" s="168"/>
      <c r="G114" s="68" t="s">
        <v>229</v>
      </c>
      <c r="H114" s="109"/>
      <c r="I114" s="110"/>
      <c r="J114" s="110"/>
      <c r="K114" s="110"/>
      <c r="L114" s="110"/>
      <c r="M114" s="210"/>
      <c r="N114" s="211"/>
      <c r="O114" s="210"/>
      <c r="P114" s="210"/>
      <c r="Q114" s="110"/>
      <c r="R114" s="110"/>
      <c r="S114" s="110"/>
      <c r="T114" s="212"/>
      <c r="U114" s="74">
        <f t="shared" si="30"/>
        <v>0</v>
      </c>
    </row>
    <row r="115" spans="1:21" x14ac:dyDescent="0.25">
      <c r="A115" s="15" t="str">
        <f t="shared" si="21"/>
        <v>920</v>
      </c>
      <c r="B115" s="55" t="s">
        <v>35</v>
      </c>
      <c r="C115" s="56" t="str">
        <f t="shared" si="22"/>
        <v>3B120</v>
      </c>
      <c r="D115" s="185"/>
      <c r="E115" s="167" t="s">
        <v>230</v>
      </c>
      <c r="F115" s="168"/>
      <c r="G115" s="68" t="s">
        <v>231</v>
      </c>
      <c r="H115" s="109"/>
      <c r="I115" s="110"/>
      <c r="J115" s="110"/>
      <c r="K115" s="110"/>
      <c r="L115" s="110"/>
      <c r="M115" s="210"/>
      <c r="N115" s="211"/>
      <c r="O115" s="210"/>
      <c r="P115" s="210"/>
      <c r="Q115" s="110"/>
      <c r="R115" s="110"/>
      <c r="S115" s="110"/>
      <c r="T115" s="212"/>
      <c r="U115" s="74">
        <f t="shared" si="30"/>
        <v>0</v>
      </c>
    </row>
    <row r="116" spans="1:21" x14ac:dyDescent="0.25">
      <c r="A116" s="15" t="str">
        <f t="shared" si="21"/>
        <v>920</v>
      </c>
      <c r="B116" s="55" t="s">
        <v>35</v>
      </c>
      <c r="C116" s="56" t="str">
        <f t="shared" si="22"/>
        <v>3B130</v>
      </c>
      <c r="D116" s="185"/>
      <c r="E116" s="167" t="s">
        <v>232</v>
      </c>
      <c r="F116" s="168"/>
      <c r="G116" s="68" t="s">
        <v>233</v>
      </c>
      <c r="H116" s="109">
        <v>278346.23905848776</v>
      </c>
      <c r="I116" s="110">
        <v>9386.5015589578561</v>
      </c>
      <c r="J116" s="110">
        <v>37276.271444702303</v>
      </c>
      <c r="K116" s="110">
        <v>58730.228490366921</v>
      </c>
      <c r="L116" s="110">
        <v>490614.09529760829</v>
      </c>
      <c r="M116" s="210">
        <v>2456527.0299889366</v>
      </c>
      <c r="N116" s="211"/>
      <c r="O116" s="210">
        <v>276091.17272595095</v>
      </c>
      <c r="P116" s="210">
        <v>97373.97336866823</v>
      </c>
      <c r="Q116" s="110">
        <v>85686.267274455866</v>
      </c>
      <c r="R116" s="110">
        <v>30076.673010814175</v>
      </c>
      <c r="S116" s="110">
        <v>431296.20336651558</v>
      </c>
      <c r="T116" s="212"/>
      <c r="U116" s="74">
        <f t="shared" si="30"/>
        <v>4251404.6555854641</v>
      </c>
    </row>
    <row r="117" spans="1:21" ht="27" x14ac:dyDescent="0.25">
      <c r="A117" s="15" t="str">
        <f t="shared" si="21"/>
        <v>920</v>
      </c>
      <c r="B117" s="55" t="s">
        <v>35</v>
      </c>
      <c r="C117" s="56" t="str">
        <f t="shared" si="22"/>
        <v>3B140</v>
      </c>
      <c r="D117" s="185"/>
      <c r="E117" s="167" t="s">
        <v>234</v>
      </c>
      <c r="F117" s="168"/>
      <c r="G117" s="68" t="s">
        <v>235</v>
      </c>
      <c r="H117" s="109"/>
      <c r="I117" s="110"/>
      <c r="J117" s="110"/>
      <c r="K117" s="110"/>
      <c r="L117" s="110"/>
      <c r="M117" s="210"/>
      <c r="N117" s="211"/>
      <c r="O117" s="210"/>
      <c r="P117" s="210"/>
      <c r="Q117" s="110"/>
      <c r="R117" s="110"/>
      <c r="S117" s="110"/>
      <c r="T117" s="212"/>
      <c r="U117" s="74">
        <f t="shared" si="30"/>
        <v>0</v>
      </c>
    </row>
    <row r="118" spans="1:21" ht="27" x14ac:dyDescent="0.25">
      <c r="A118" s="15" t="str">
        <f t="shared" si="21"/>
        <v>920</v>
      </c>
      <c r="B118" s="55" t="s">
        <v>35</v>
      </c>
      <c r="C118" s="56" t="str">
        <f t="shared" si="22"/>
        <v>3B150</v>
      </c>
      <c r="D118" s="185"/>
      <c r="E118" s="167" t="s">
        <v>236</v>
      </c>
      <c r="F118" s="168"/>
      <c r="G118" s="68" t="s">
        <v>237</v>
      </c>
      <c r="H118" s="109"/>
      <c r="I118" s="110"/>
      <c r="J118" s="110"/>
      <c r="K118" s="110"/>
      <c r="L118" s="110"/>
      <c r="M118" s="210"/>
      <c r="N118" s="211"/>
      <c r="O118" s="210"/>
      <c r="P118" s="210"/>
      <c r="Q118" s="110"/>
      <c r="R118" s="110"/>
      <c r="S118" s="110"/>
      <c r="T118" s="212"/>
      <c r="U118" s="74">
        <f t="shared" si="30"/>
        <v>0</v>
      </c>
    </row>
    <row r="119" spans="1:21" x14ac:dyDescent="0.25">
      <c r="A119" s="15" t="str">
        <f t="shared" si="21"/>
        <v>920</v>
      </c>
      <c r="B119" s="55" t="s">
        <v>35</v>
      </c>
      <c r="C119" s="56" t="str">
        <f t="shared" si="22"/>
        <v>3C100</v>
      </c>
      <c r="D119" s="101" t="s">
        <v>238</v>
      </c>
      <c r="E119" s="183"/>
      <c r="F119" s="183"/>
      <c r="G119" s="213" t="s">
        <v>239</v>
      </c>
      <c r="H119" s="109"/>
      <c r="I119" s="110"/>
      <c r="J119" s="110"/>
      <c r="K119" s="110"/>
      <c r="L119" s="110"/>
      <c r="M119" s="210"/>
      <c r="N119" s="211"/>
      <c r="O119" s="210"/>
      <c r="P119" s="210"/>
      <c r="Q119" s="110"/>
      <c r="R119" s="110"/>
      <c r="S119" s="110"/>
      <c r="T119" s="212"/>
      <c r="U119" s="74">
        <f t="shared" si="30"/>
        <v>0</v>
      </c>
    </row>
    <row r="120" spans="1:21" x14ac:dyDescent="0.25">
      <c r="A120" s="15" t="str">
        <f t="shared" si="21"/>
        <v>920</v>
      </c>
      <c r="B120" s="55" t="s">
        <v>35</v>
      </c>
      <c r="C120" s="56" t="str">
        <f t="shared" si="22"/>
        <v>3D100</v>
      </c>
      <c r="D120" s="101" t="s">
        <v>240</v>
      </c>
      <c r="E120" s="183"/>
      <c r="F120" s="183"/>
      <c r="G120" s="213" t="s">
        <v>241</v>
      </c>
      <c r="H120" s="109">
        <v>42320.846406567063</v>
      </c>
      <c r="I120" s="110">
        <v>2546.9678874449064</v>
      </c>
      <c r="J120" s="110">
        <v>90.877179261165338</v>
      </c>
      <c r="K120" s="110">
        <v>20469.32092086054</v>
      </c>
      <c r="L120" s="110">
        <v>201794.23507465833</v>
      </c>
      <c r="M120" s="210">
        <v>1250637.6744743262</v>
      </c>
      <c r="N120" s="211"/>
      <c r="O120" s="210">
        <v>244268.28068127559</v>
      </c>
      <c r="P120" s="210">
        <v>47276.790776432499</v>
      </c>
      <c r="Q120" s="110">
        <v>30843.044417970996</v>
      </c>
      <c r="R120" s="110">
        <v>14602.758088137809</v>
      </c>
      <c r="S120" s="110">
        <v>209280.48337170688</v>
      </c>
      <c r="T120" s="212"/>
      <c r="U120" s="74">
        <f t="shared" si="30"/>
        <v>2064131.279278642</v>
      </c>
    </row>
    <row r="121" spans="1:21" x14ac:dyDescent="0.25">
      <c r="A121" s="15" t="str">
        <f t="shared" si="21"/>
        <v>920</v>
      </c>
      <c r="B121" s="55" t="s">
        <v>35</v>
      </c>
      <c r="C121" s="56" t="str">
        <f t="shared" si="22"/>
        <v>3E100</v>
      </c>
      <c r="D121" s="101" t="s">
        <v>242</v>
      </c>
      <c r="E121" s="183"/>
      <c r="F121" s="183"/>
      <c r="G121" s="213" t="s">
        <v>243</v>
      </c>
      <c r="H121" s="214"/>
      <c r="I121" s="110"/>
      <c r="J121" s="110"/>
      <c r="K121" s="110"/>
      <c r="L121" s="110"/>
      <c r="M121" s="210"/>
      <c r="N121" s="211"/>
      <c r="O121" s="210"/>
      <c r="P121" s="210"/>
      <c r="Q121" s="110"/>
      <c r="R121" s="110"/>
      <c r="S121" s="110"/>
      <c r="T121" s="212"/>
      <c r="U121" s="74">
        <f t="shared" si="30"/>
        <v>0</v>
      </c>
    </row>
    <row r="122" spans="1:21" x14ac:dyDescent="0.25">
      <c r="A122" s="15" t="str">
        <f t="shared" si="21"/>
        <v>920</v>
      </c>
      <c r="B122" s="55" t="s">
        <v>35</v>
      </c>
      <c r="C122" s="56" t="str">
        <f t="shared" si="22"/>
        <v>3F100</v>
      </c>
      <c r="D122" s="101" t="s">
        <v>244</v>
      </c>
      <c r="E122" s="183"/>
      <c r="F122" s="183"/>
      <c r="G122" s="213" t="s">
        <v>245</v>
      </c>
      <c r="H122" s="214"/>
      <c r="I122" s="110"/>
      <c r="J122" s="110"/>
      <c r="K122" s="110"/>
      <c r="L122" s="110"/>
      <c r="M122" s="210"/>
      <c r="N122" s="211"/>
      <c r="O122" s="210"/>
      <c r="P122" s="210"/>
      <c r="Q122" s="110"/>
      <c r="R122" s="110"/>
      <c r="S122" s="110"/>
      <c r="T122" s="212"/>
      <c r="U122" s="74">
        <f t="shared" si="30"/>
        <v>0</v>
      </c>
    </row>
    <row r="123" spans="1:21" ht="28.5" x14ac:dyDescent="0.25">
      <c r="A123" s="15" t="str">
        <f t="shared" si="21"/>
        <v>920</v>
      </c>
      <c r="B123" s="55" t="s">
        <v>35</v>
      </c>
      <c r="C123" s="56" t="str">
        <f t="shared" si="22"/>
        <v>3G100</v>
      </c>
      <c r="D123" s="101" t="s">
        <v>246</v>
      </c>
      <c r="E123" s="183"/>
      <c r="F123" s="183"/>
      <c r="G123" s="213" t="s">
        <v>247</v>
      </c>
      <c r="H123" s="214"/>
      <c r="I123" s="110"/>
      <c r="J123" s="110"/>
      <c r="K123" s="110"/>
      <c r="L123" s="110"/>
      <c r="M123" s="210"/>
      <c r="N123" s="211"/>
      <c r="O123" s="210"/>
      <c r="P123" s="210"/>
      <c r="Q123" s="110"/>
      <c r="R123" s="110"/>
      <c r="S123" s="110"/>
      <c r="T123" s="212"/>
      <c r="U123" s="74">
        <f t="shared" si="30"/>
        <v>0</v>
      </c>
    </row>
    <row r="124" spans="1:21" ht="29.25" thickBot="1" x14ac:dyDescent="0.3">
      <c r="A124" s="15" t="str">
        <f t="shared" si="21"/>
        <v>920</v>
      </c>
      <c r="B124" s="55" t="s">
        <v>35</v>
      </c>
      <c r="C124" s="56" t="str">
        <f t="shared" si="22"/>
        <v>3H100</v>
      </c>
      <c r="D124" s="215" t="s">
        <v>248</v>
      </c>
      <c r="E124" s="216"/>
      <c r="F124" s="216"/>
      <c r="G124" s="217" t="s">
        <v>249</v>
      </c>
      <c r="H124" s="218"/>
      <c r="I124" s="122"/>
      <c r="J124" s="122"/>
      <c r="K124" s="122"/>
      <c r="L124" s="122"/>
      <c r="M124" s="219"/>
      <c r="N124" s="220"/>
      <c r="O124" s="219"/>
      <c r="P124" s="219"/>
      <c r="Q124" s="122"/>
      <c r="R124" s="122"/>
      <c r="S124" s="122"/>
      <c r="T124" s="221"/>
      <c r="U124" s="84">
        <f t="shared" si="30"/>
        <v>0</v>
      </c>
    </row>
    <row r="125" spans="1:21" ht="16.5" thickBot="1" x14ac:dyDescent="0.3">
      <c r="A125" s="15" t="str">
        <f t="shared" si="21"/>
        <v>920</v>
      </c>
      <c r="B125" s="55" t="s">
        <v>35</v>
      </c>
      <c r="C125" s="56">
        <f t="shared" si="22"/>
        <v>39999</v>
      </c>
      <c r="D125" s="94">
        <v>39999</v>
      </c>
      <c r="E125" s="195"/>
      <c r="F125" s="222"/>
      <c r="G125" s="223" t="s">
        <v>250</v>
      </c>
      <c r="H125" s="224">
        <f>H124+H123+H122+H1162+H121+H120+H119+H113+H108</f>
        <v>320667.08546505484</v>
      </c>
      <c r="I125" s="225">
        <f t="shared" ref="I125:T125" si="33">I124+I123+I122+I1162+I121+I120+I119+I113+I108</f>
        <v>11933.469446402763</v>
      </c>
      <c r="J125" s="225">
        <f t="shared" si="33"/>
        <v>37367.148623963469</v>
      </c>
      <c r="K125" s="225">
        <f t="shared" si="33"/>
        <v>79199.549411227461</v>
      </c>
      <c r="L125" s="225">
        <f t="shared" si="33"/>
        <v>692408.33037226659</v>
      </c>
      <c r="M125" s="225">
        <f t="shared" si="33"/>
        <v>3707164.704463263</v>
      </c>
      <c r="N125" s="226">
        <f t="shared" si="33"/>
        <v>0</v>
      </c>
      <c r="O125" s="225">
        <f t="shared" si="33"/>
        <v>520359.45340722654</v>
      </c>
      <c r="P125" s="225">
        <f t="shared" si="33"/>
        <v>144650.76414510072</v>
      </c>
      <c r="Q125" s="225">
        <f t="shared" si="33"/>
        <v>116529.31169242685</v>
      </c>
      <c r="R125" s="225">
        <f t="shared" si="33"/>
        <v>44679.431098951987</v>
      </c>
      <c r="S125" s="225">
        <f t="shared" si="33"/>
        <v>640576.68673822249</v>
      </c>
      <c r="T125" s="225">
        <f t="shared" si="33"/>
        <v>0</v>
      </c>
      <c r="U125" s="227">
        <f t="shared" si="30"/>
        <v>6315535.9348641066</v>
      </c>
    </row>
    <row r="126" spans="1:21" ht="16.5" thickBot="1" x14ac:dyDescent="0.3">
      <c r="A126" s="15" t="str">
        <f t="shared" si="21"/>
        <v>920</v>
      </c>
      <c r="B126" s="55" t="s">
        <v>35</v>
      </c>
      <c r="C126" s="56" t="str">
        <f t="shared" si="22"/>
        <v>48888</v>
      </c>
      <c r="D126" s="94" t="s">
        <v>251</v>
      </c>
      <c r="E126" s="195"/>
      <c r="F126" s="222"/>
      <c r="G126" s="223" t="s">
        <v>252</v>
      </c>
      <c r="H126" s="228">
        <v>3478.7384684509375</v>
      </c>
      <c r="I126" s="229">
        <v>421.76839096817901</v>
      </c>
      <c r="J126" s="229">
        <v>0</v>
      </c>
      <c r="K126" s="229">
        <v>0</v>
      </c>
      <c r="L126" s="229">
        <v>256.42259874573642</v>
      </c>
      <c r="M126" s="230">
        <v>156917.9736226387</v>
      </c>
      <c r="N126" s="231"/>
      <c r="O126" s="230"/>
      <c r="P126" s="230"/>
      <c r="Q126" s="229">
        <v>620.27203124061282</v>
      </c>
      <c r="R126" s="229"/>
      <c r="S126" s="229"/>
      <c r="T126" s="229"/>
      <c r="U126" s="232">
        <f t="shared" si="30"/>
        <v>161695.17511204415</v>
      </c>
    </row>
    <row r="127" spans="1:21" ht="16.5" thickBot="1" x14ac:dyDescent="0.3">
      <c r="A127" s="15" t="str">
        <f t="shared" si="21"/>
        <v>920</v>
      </c>
      <c r="B127" s="55" t="s">
        <v>35</v>
      </c>
      <c r="C127" s="56">
        <f t="shared" si="22"/>
        <v>49999</v>
      </c>
      <c r="D127" s="94">
        <v>49999</v>
      </c>
      <c r="E127" s="233"/>
      <c r="F127" s="234"/>
      <c r="G127" s="223" t="s">
        <v>253</v>
      </c>
      <c r="H127" s="235">
        <f>H126+H125+H106+H33</f>
        <v>554267.93000000028</v>
      </c>
      <c r="I127" s="236">
        <f t="shared" ref="I127:T127" si="34">I126+I125+I106+I33</f>
        <v>22436.409999999996</v>
      </c>
      <c r="J127" s="236">
        <f t="shared" si="34"/>
        <v>57530.380000000005</v>
      </c>
      <c r="K127" s="236">
        <f t="shared" si="34"/>
        <v>209789.34999999998</v>
      </c>
      <c r="L127" s="236">
        <f t="shared" si="34"/>
        <v>875805.00000000012</v>
      </c>
      <c r="M127" s="236">
        <f t="shared" si="34"/>
        <v>4489171.8288436271</v>
      </c>
      <c r="N127" s="237">
        <f t="shared" si="34"/>
        <v>0</v>
      </c>
      <c r="O127" s="236">
        <f t="shared" si="34"/>
        <v>589293.98155919649</v>
      </c>
      <c r="P127" s="236">
        <f t="shared" si="34"/>
        <v>180963.12959717636</v>
      </c>
      <c r="Q127" s="236">
        <f t="shared" si="34"/>
        <v>226058.62376790019</v>
      </c>
      <c r="R127" s="236">
        <f t="shared" si="34"/>
        <v>55895.519999999997</v>
      </c>
      <c r="S127" s="236">
        <f t="shared" si="34"/>
        <v>801438.08000000007</v>
      </c>
      <c r="T127" s="236">
        <f t="shared" si="34"/>
        <v>0</v>
      </c>
      <c r="U127" s="238">
        <f t="shared" si="30"/>
        <v>8062650.2337679006</v>
      </c>
    </row>
  </sheetData>
  <mergeCells count="17">
    <mergeCell ref="D3:U3"/>
    <mergeCell ref="G4:K4"/>
    <mergeCell ref="M4:R4"/>
    <mergeCell ref="H8:U8"/>
    <mergeCell ref="D9:F10"/>
    <mergeCell ref="G9:G10"/>
    <mergeCell ref="H9:I9"/>
    <mergeCell ref="J9:L9"/>
    <mergeCell ref="M9:P9"/>
    <mergeCell ref="Q9:Q10"/>
    <mergeCell ref="D107:U107"/>
    <mergeCell ref="R9:R10"/>
    <mergeCell ref="S9:S10"/>
    <mergeCell ref="T9:T10"/>
    <mergeCell ref="U9:U10"/>
    <mergeCell ref="D15:U15"/>
    <mergeCell ref="D34:U34"/>
  </mergeCells>
  <printOptions horizontalCentered="1" verticalCentered="1"/>
  <pageMargins left="0.26" right="0.28000000000000003" top="0.74803149606299213" bottom="0.74803149606299213" header="0.31496062992125984" footer="0.31496062992125984"/>
  <pageSetup paperSize="8" scale="72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1"/>
  <sheetViews>
    <sheetView tabSelected="1" topLeftCell="E4" zoomScaleNormal="100" workbookViewId="0">
      <pane xSplit="3" ySplit="10" topLeftCell="I14" activePane="bottomRight" state="frozen"/>
      <selection activeCell="E4" sqref="E4"/>
      <selection pane="topRight" activeCell="H4" sqref="H4"/>
      <selection pane="bottomLeft" activeCell="E14" sqref="E14"/>
      <selection pane="bottomRight" activeCell="U67" sqref="U67:U69"/>
    </sheetView>
  </sheetViews>
  <sheetFormatPr defaultRowHeight="15" x14ac:dyDescent="0.25"/>
  <cols>
    <col min="1" max="1" width="14.28515625" style="15" hidden="1" customWidth="1"/>
    <col min="2" max="3" width="16.140625" style="15" hidden="1" customWidth="1"/>
    <col min="4" max="4" width="8.85546875" style="16" bestFit="1" customWidth="1"/>
    <col min="5" max="5" width="7.85546875" style="16" bestFit="1" customWidth="1"/>
    <col min="6" max="6" width="7.5703125" style="16" bestFit="1" customWidth="1"/>
    <col min="7" max="7" width="53.5703125" style="239" customWidth="1"/>
    <col min="8" max="8" width="16" style="240" customWidth="1"/>
    <col min="9" max="9" width="15.28515625" style="241" customWidth="1"/>
    <col min="10" max="11" width="14.42578125" style="241" customWidth="1"/>
    <col min="12" max="12" width="15.7109375" style="241" customWidth="1"/>
    <col min="13" max="13" width="16.42578125" style="241" customWidth="1"/>
    <col min="14" max="14" width="7.42578125" style="18" customWidth="1"/>
    <col min="15" max="15" width="18.7109375" style="241" customWidth="1"/>
    <col min="16" max="16" width="15.42578125" style="241" customWidth="1"/>
    <col min="17" max="17" width="15.140625" style="241" customWidth="1"/>
    <col min="18" max="18" width="15.28515625" style="241" customWidth="1"/>
    <col min="19" max="19" width="18.7109375" style="241" customWidth="1"/>
    <col min="20" max="20" width="8.28515625" style="241" customWidth="1"/>
    <col min="21" max="21" width="15.28515625" style="241" bestFit="1" customWidth="1"/>
  </cols>
  <sheetData>
    <row r="1" spans="1:21" ht="84.75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  <c r="K1" s="4" t="s">
        <v>10</v>
      </c>
      <c r="L1" s="244" t="s">
        <v>11</v>
      </c>
      <c r="M1" s="243" t="s">
        <v>12</v>
      </c>
      <c r="N1" s="8" t="s">
        <v>13</v>
      </c>
      <c r="O1" s="243" t="s">
        <v>14</v>
      </c>
      <c r="P1" s="243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245" t="s">
        <v>20</v>
      </c>
    </row>
    <row r="2" spans="1:21" ht="15.75" thickBot="1" x14ac:dyDescent="0.3">
      <c r="A2" s="12" t="s">
        <v>21</v>
      </c>
      <c r="B2" s="12" t="s">
        <v>21</v>
      </c>
      <c r="C2" s="2" t="s">
        <v>21</v>
      </c>
      <c r="D2" s="12" t="s">
        <v>21</v>
      </c>
      <c r="E2" s="12" t="s">
        <v>21</v>
      </c>
      <c r="F2" s="12" t="s">
        <v>21</v>
      </c>
      <c r="G2" s="12" t="s">
        <v>21</v>
      </c>
      <c r="H2" s="12" t="s">
        <v>21</v>
      </c>
      <c r="I2" s="246" t="s">
        <v>21</v>
      </c>
      <c r="J2" s="246" t="s">
        <v>21</v>
      </c>
      <c r="K2" s="246" t="s">
        <v>21</v>
      </c>
      <c r="L2" s="246" t="s">
        <v>21</v>
      </c>
      <c r="M2" s="246" t="s">
        <v>21</v>
      </c>
      <c r="N2" s="14" t="s">
        <v>21</v>
      </c>
      <c r="O2" s="246" t="s">
        <v>21</v>
      </c>
      <c r="P2" s="246" t="s">
        <v>21</v>
      </c>
      <c r="Q2" s="246" t="s">
        <v>21</v>
      </c>
      <c r="R2" s="246" t="s">
        <v>21</v>
      </c>
      <c r="S2" s="246" t="s">
        <v>21</v>
      </c>
      <c r="T2" s="246" t="s">
        <v>21</v>
      </c>
      <c r="U2" s="246" t="s">
        <v>21</v>
      </c>
    </row>
    <row r="3" spans="1:21" ht="19.5" thickBot="1" x14ac:dyDescent="0.3">
      <c r="D3" s="294" t="s">
        <v>22</v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</row>
    <row r="4" spans="1:21" ht="15.75" thickBot="1" x14ac:dyDescent="0.3">
      <c r="G4" s="295" t="s">
        <v>23</v>
      </c>
      <c r="H4" s="296"/>
      <c r="I4" s="296"/>
      <c r="J4" s="296"/>
      <c r="K4" s="297"/>
      <c r="L4" s="17"/>
      <c r="M4" s="298" t="s">
        <v>24</v>
      </c>
      <c r="N4" s="299"/>
      <c r="O4" s="299"/>
      <c r="P4" s="299"/>
      <c r="Q4" s="299"/>
      <c r="R4" s="300"/>
      <c r="S4" s="17"/>
      <c r="T4" s="17"/>
      <c r="U4" s="18"/>
    </row>
    <row r="5" spans="1:21" ht="15.75" thickBot="1" x14ac:dyDescent="0.3">
      <c r="G5" s="19"/>
      <c r="H5" s="20"/>
      <c r="I5" s="17"/>
      <c r="J5" s="17"/>
      <c r="K5" s="21"/>
      <c r="L5" s="17"/>
      <c r="M5" s="22"/>
      <c r="N5" s="23"/>
      <c r="O5" s="23"/>
      <c r="P5" s="23"/>
      <c r="Q5" s="24"/>
      <c r="R5" s="25"/>
      <c r="S5" s="17"/>
      <c r="T5" s="17"/>
      <c r="U5" s="18"/>
    </row>
    <row r="6" spans="1:21" ht="15.75" thickBot="1" x14ac:dyDescent="0.3">
      <c r="G6" s="26" t="s">
        <v>25</v>
      </c>
      <c r="H6" s="27" t="s">
        <v>26</v>
      </c>
      <c r="I6" s="17"/>
      <c r="J6" s="28" t="s">
        <v>27</v>
      </c>
      <c r="K6" s="29" t="str">
        <f>[1]Info!B2</f>
        <v>920</v>
      </c>
      <c r="L6" s="17"/>
      <c r="M6" s="30" t="s">
        <v>28</v>
      </c>
      <c r="N6" s="31"/>
      <c r="O6" s="32"/>
      <c r="P6" s="32"/>
      <c r="Q6" s="29" t="str">
        <f>[1]Info!B3</f>
        <v>2019</v>
      </c>
      <c r="R6" s="21"/>
      <c r="S6" s="17"/>
      <c r="T6" s="17"/>
      <c r="U6" s="18"/>
    </row>
    <row r="7" spans="1:21" ht="16.5" thickBot="1" x14ac:dyDescent="0.3">
      <c r="G7" s="33"/>
      <c r="H7" s="34"/>
      <c r="I7" s="35"/>
      <c r="J7" s="35"/>
      <c r="K7" s="36"/>
      <c r="L7" s="17"/>
      <c r="M7" s="37"/>
      <c r="N7" s="38"/>
      <c r="O7" s="35"/>
      <c r="P7" s="35"/>
      <c r="Q7" s="35"/>
      <c r="R7" s="36"/>
      <c r="S7" s="17"/>
      <c r="T7" s="17"/>
      <c r="U7" s="18"/>
    </row>
    <row r="8" spans="1:21" ht="15.75" thickBot="1" x14ac:dyDescent="0.3">
      <c r="D8" s="39"/>
      <c r="E8" s="39"/>
      <c r="F8" s="39"/>
      <c r="G8" s="20"/>
      <c r="H8" s="301" t="s">
        <v>29</v>
      </c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</row>
    <row r="9" spans="1:21" ht="15.75" thickBot="1" x14ac:dyDescent="0.3">
      <c r="D9" s="302"/>
      <c r="E9" s="303"/>
      <c r="F9" s="304"/>
      <c r="G9" s="308" t="s">
        <v>30</v>
      </c>
      <c r="H9" s="310" t="s">
        <v>31</v>
      </c>
      <c r="I9" s="311"/>
      <c r="J9" s="312" t="s">
        <v>32</v>
      </c>
      <c r="K9" s="313"/>
      <c r="L9" s="313"/>
      <c r="M9" s="312" t="s">
        <v>33</v>
      </c>
      <c r="N9" s="313"/>
      <c r="O9" s="313"/>
      <c r="P9" s="314"/>
      <c r="Q9" s="287" t="s">
        <v>16</v>
      </c>
      <c r="R9" s="285" t="s">
        <v>17</v>
      </c>
      <c r="S9" s="287" t="s">
        <v>18</v>
      </c>
      <c r="T9" s="285" t="s">
        <v>19</v>
      </c>
      <c r="U9" s="289" t="s">
        <v>20</v>
      </c>
    </row>
    <row r="10" spans="1:21" ht="32.25" thickBot="1" x14ac:dyDescent="0.3">
      <c r="D10" s="305"/>
      <c r="E10" s="306"/>
      <c r="F10" s="307"/>
      <c r="G10" s="309"/>
      <c r="H10" s="40" t="s">
        <v>7</v>
      </c>
      <c r="I10" s="4" t="s">
        <v>8</v>
      </c>
      <c r="J10" s="5" t="s">
        <v>9</v>
      </c>
      <c r="K10" s="4" t="s">
        <v>10</v>
      </c>
      <c r="L10" s="4" t="s">
        <v>11</v>
      </c>
      <c r="M10" s="4" t="s">
        <v>12</v>
      </c>
      <c r="N10" s="4" t="s">
        <v>13</v>
      </c>
      <c r="O10" s="4" t="s">
        <v>14</v>
      </c>
      <c r="P10" s="4" t="s">
        <v>15</v>
      </c>
      <c r="Q10" s="288"/>
      <c r="R10" s="286"/>
      <c r="S10" s="288"/>
      <c r="T10" s="286"/>
      <c r="U10" s="290"/>
    </row>
    <row r="11" spans="1:21" s="46" customFormat="1" x14ac:dyDescent="0.25">
      <c r="A11" s="41"/>
      <c r="B11" s="41"/>
      <c r="C11" s="42"/>
      <c r="D11" s="43"/>
      <c r="E11" s="43"/>
      <c r="F11" s="43"/>
      <c r="G11" s="44"/>
      <c r="H11" s="45"/>
      <c r="I11" s="45"/>
      <c r="J11" s="45"/>
      <c r="K11" s="45"/>
      <c r="L11" s="45"/>
      <c r="M11" s="45"/>
      <c r="O11" s="45"/>
      <c r="P11" s="45"/>
      <c r="Q11" s="47"/>
      <c r="R11" s="47"/>
      <c r="S11" s="47"/>
      <c r="T11" s="47"/>
      <c r="U11" s="48"/>
    </row>
    <row r="12" spans="1:21" ht="52.5" x14ac:dyDescent="0.25">
      <c r="D12" s="49"/>
      <c r="E12" s="49"/>
      <c r="F12" s="49"/>
      <c r="G12" s="50"/>
      <c r="H12" s="260" t="s">
        <v>254</v>
      </c>
      <c r="I12" s="261" t="s">
        <v>255</v>
      </c>
      <c r="J12" s="262" t="s">
        <v>256</v>
      </c>
      <c r="K12" s="263" t="s">
        <v>257</v>
      </c>
      <c r="L12" s="264" t="s">
        <v>258</v>
      </c>
      <c r="M12" s="265" t="s">
        <v>259</v>
      </c>
      <c r="O12" s="266" t="s">
        <v>260</v>
      </c>
      <c r="P12" s="267" t="s">
        <v>261</v>
      </c>
      <c r="Q12" s="268" t="s">
        <v>262</v>
      </c>
      <c r="R12" s="269" t="s">
        <v>263</v>
      </c>
      <c r="S12" s="270" t="s">
        <v>264</v>
      </c>
      <c r="T12" s="52"/>
      <c r="U12" s="54"/>
    </row>
    <row r="13" spans="1:21" x14ac:dyDescent="0.25">
      <c r="D13" s="49"/>
      <c r="E13" s="49"/>
      <c r="F13" s="49"/>
      <c r="G13" s="50"/>
      <c r="H13" s="271">
        <v>1000</v>
      </c>
      <c r="I13" s="272">
        <v>1500</v>
      </c>
      <c r="J13" s="273">
        <v>2000</v>
      </c>
      <c r="K13" s="274">
        <v>2500</v>
      </c>
      <c r="L13" s="275">
        <v>3000</v>
      </c>
      <c r="M13" s="276">
        <v>3500</v>
      </c>
      <c r="O13" s="277">
        <v>4500</v>
      </c>
      <c r="P13" s="278">
        <v>5000</v>
      </c>
      <c r="Q13" s="279">
        <v>6000</v>
      </c>
      <c r="R13" s="280">
        <v>6500</v>
      </c>
      <c r="S13" s="281">
        <v>7500</v>
      </c>
      <c r="T13" s="52"/>
      <c r="U13" s="54"/>
    </row>
    <row r="14" spans="1:21" ht="15.75" thickBot="1" x14ac:dyDescent="0.3">
      <c r="D14" s="49"/>
      <c r="E14" s="49"/>
      <c r="F14" s="49"/>
      <c r="G14" s="50"/>
      <c r="H14" s="51"/>
      <c r="I14" s="52"/>
      <c r="J14" s="52"/>
      <c r="K14" s="52"/>
      <c r="L14" s="52"/>
      <c r="M14" s="52"/>
      <c r="N14" s="53"/>
      <c r="O14" s="52"/>
      <c r="P14" s="52"/>
      <c r="Q14" s="52"/>
      <c r="R14" s="52"/>
      <c r="S14" s="52"/>
      <c r="T14" s="52"/>
      <c r="U14" s="54"/>
    </row>
    <row r="15" spans="1:21" ht="17.25" thickBot="1" x14ac:dyDescent="0.3">
      <c r="D15" s="291" t="s">
        <v>34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3"/>
    </row>
    <row r="16" spans="1:21" ht="28.5" x14ac:dyDescent="0.25">
      <c r="A16" s="15" t="str">
        <f>$K$6</f>
        <v>920</v>
      </c>
      <c r="B16" s="55" t="s">
        <v>35</v>
      </c>
      <c r="C16" s="56" t="str">
        <f>IF(F16="",IF(E16="",D16,E16),F16)</f>
        <v>1A100</v>
      </c>
      <c r="D16" s="57" t="s">
        <v>36</v>
      </c>
      <c r="E16" s="58"/>
      <c r="F16" s="58"/>
      <c r="G16" s="59" t="s">
        <v>37</v>
      </c>
      <c r="H16" s="60">
        <f>H17+H18</f>
        <v>0</v>
      </c>
      <c r="I16" s="61">
        <f t="shared" ref="I16:R16" si="0">I17+I18</f>
        <v>0</v>
      </c>
      <c r="J16" s="61">
        <f t="shared" si="0"/>
        <v>0</v>
      </c>
      <c r="K16" s="61">
        <f t="shared" si="0"/>
        <v>0</v>
      </c>
      <c r="L16" s="61">
        <f t="shared" si="0"/>
        <v>0</v>
      </c>
      <c r="M16" s="61">
        <f t="shared" si="0"/>
        <v>0</v>
      </c>
      <c r="N16" s="62">
        <f t="shared" si="0"/>
        <v>0</v>
      </c>
      <c r="O16" s="61">
        <f t="shared" si="0"/>
        <v>0</v>
      </c>
      <c r="P16" s="61">
        <f t="shared" si="0"/>
        <v>0</v>
      </c>
      <c r="Q16" s="61">
        <f t="shared" si="0"/>
        <v>0</v>
      </c>
      <c r="R16" s="61">
        <f t="shared" si="0"/>
        <v>0</v>
      </c>
      <c r="S16" s="61">
        <f>S17+S18</f>
        <v>0</v>
      </c>
      <c r="T16" s="63">
        <f>T17+T18</f>
        <v>0</v>
      </c>
      <c r="U16" s="64">
        <f t="shared" ref="U16:U33" si="1">SUM(H16:T16)</f>
        <v>0</v>
      </c>
    </row>
    <row r="17" spans="1:21" x14ac:dyDescent="0.25">
      <c r="A17" s="15" t="str">
        <f t="shared" ref="A17:A80" si="2">$K$6</f>
        <v>920</v>
      </c>
      <c r="B17" s="55" t="s">
        <v>35</v>
      </c>
      <c r="C17" s="56" t="str">
        <f t="shared" ref="C17:C80" si="3">IF(F17="",IF(E17="",D17,E17),F17)</f>
        <v>1A110</v>
      </c>
      <c r="D17" s="65"/>
      <c r="E17" s="66" t="s">
        <v>38</v>
      </c>
      <c r="F17" s="67"/>
      <c r="G17" s="68" t="s">
        <v>39</v>
      </c>
      <c r="H17" s="69"/>
      <c r="I17" s="70"/>
      <c r="J17" s="70"/>
      <c r="K17" s="70"/>
      <c r="L17" s="70"/>
      <c r="M17" s="71"/>
      <c r="N17" s="72"/>
      <c r="O17" s="71"/>
      <c r="P17" s="71"/>
      <c r="Q17" s="70"/>
      <c r="R17" s="70"/>
      <c r="S17" s="70"/>
      <c r="T17" s="73"/>
      <c r="U17" s="74">
        <f t="shared" si="1"/>
        <v>0</v>
      </c>
    </row>
    <row r="18" spans="1:21" ht="27.75" thickBot="1" x14ac:dyDescent="0.3">
      <c r="A18" s="15" t="str">
        <f t="shared" si="2"/>
        <v>920</v>
      </c>
      <c r="B18" s="55" t="s">
        <v>35</v>
      </c>
      <c r="C18" s="56" t="str">
        <f t="shared" si="3"/>
        <v>1A120</v>
      </c>
      <c r="D18" s="75"/>
      <c r="E18" s="76" t="s">
        <v>40</v>
      </c>
      <c r="F18" s="77"/>
      <c r="G18" s="78" t="s">
        <v>41</v>
      </c>
      <c r="H18" s="79"/>
      <c r="I18" s="80"/>
      <c r="J18" s="80"/>
      <c r="K18" s="80"/>
      <c r="L18" s="80"/>
      <c r="M18" s="81"/>
      <c r="N18" s="82"/>
      <c r="O18" s="81"/>
      <c r="P18" s="81"/>
      <c r="Q18" s="80"/>
      <c r="R18" s="80"/>
      <c r="S18" s="80"/>
      <c r="T18" s="83"/>
      <c r="U18" s="84">
        <f t="shared" si="1"/>
        <v>0</v>
      </c>
    </row>
    <row r="19" spans="1:21" ht="29.25" thickBot="1" x14ac:dyDescent="0.3">
      <c r="A19" s="15" t="str">
        <f t="shared" si="2"/>
        <v>920</v>
      </c>
      <c r="B19" s="55" t="s">
        <v>35</v>
      </c>
      <c r="C19" s="56" t="str">
        <f t="shared" si="3"/>
        <v>1B100</v>
      </c>
      <c r="D19" s="85" t="s">
        <v>42</v>
      </c>
      <c r="E19" s="86"/>
      <c r="F19" s="86"/>
      <c r="G19" s="87" t="s">
        <v>43</v>
      </c>
      <c r="H19" s="88"/>
      <c r="I19" s="89"/>
      <c r="J19" s="89"/>
      <c r="K19" s="89"/>
      <c r="L19" s="89"/>
      <c r="M19" s="90"/>
      <c r="N19" s="91"/>
      <c r="O19" s="90"/>
      <c r="P19" s="90"/>
      <c r="Q19" s="89"/>
      <c r="R19" s="89"/>
      <c r="S19" s="89"/>
      <c r="T19" s="92"/>
      <c r="U19" s="93">
        <f t="shared" si="1"/>
        <v>0</v>
      </c>
    </row>
    <row r="20" spans="1:21" ht="29.25" thickBot="1" x14ac:dyDescent="0.3">
      <c r="A20" s="15" t="str">
        <f t="shared" si="2"/>
        <v>920</v>
      </c>
      <c r="B20" s="55" t="s">
        <v>35</v>
      </c>
      <c r="C20" s="56" t="str">
        <f t="shared" si="3"/>
        <v>1C100</v>
      </c>
      <c r="D20" s="85" t="s">
        <v>44</v>
      </c>
      <c r="E20" s="86"/>
      <c r="F20" s="86"/>
      <c r="G20" s="87" t="s">
        <v>45</v>
      </c>
      <c r="H20" s="88"/>
      <c r="I20" s="89"/>
      <c r="J20" s="89"/>
      <c r="K20" s="89"/>
      <c r="L20" s="89"/>
      <c r="M20" s="90"/>
      <c r="N20" s="91"/>
      <c r="O20" s="90"/>
      <c r="P20" s="90"/>
      <c r="Q20" s="89"/>
      <c r="R20" s="89"/>
      <c r="S20" s="89"/>
      <c r="T20" s="92"/>
      <c r="U20" s="93">
        <f t="shared" si="1"/>
        <v>0</v>
      </c>
    </row>
    <row r="21" spans="1:21" ht="15.75" thickBot="1" x14ac:dyDescent="0.3">
      <c r="A21" s="15" t="str">
        <f t="shared" si="2"/>
        <v>920</v>
      </c>
      <c r="B21" s="55" t="s">
        <v>35</v>
      </c>
      <c r="C21" s="56" t="str">
        <f t="shared" si="3"/>
        <v>1D100</v>
      </c>
      <c r="D21" s="85" t="s">
        <v>46</v>
      </c>
      <c r="E21" s="86"/>
      <c r="F21" s="86"/>
      <c r="G21" s="87" t="s">
        <v>47</v>
      </c>
      <c r="H21" s="88"/>
      <c r="I21" s="89"/>
      <c r="J21" s="89"/>
      <c r="K21" s="89"/>
      <c r="L21" s="89"/>
      <c r="M21" s="90"/>
      <c r="N21" s="91"/>
      <c r="O21" s="90"/>
      <c r="P21" s="90"/>
      <c r="Q21" s="89"/>
      <c r="R21" s="89"/>
      <c r="S21" s="89"/>
      <c r="T21" s="92"/>
      <c r="U21" s="93">
        <f t="shared" si="1"/>
        <v>0</v>
      </c>
    </row>
    <row r="22" spans="1:21" ht="29.25" thickBot="1" x14ac:dyDescent="0.3">
      <c r="A22" s="15" t="str">
        <f t="shared" si="2"/>
        <v>920</v>
      </c>
      <c r="B22" s="55" t="s">
        <v>35</v>
      </c>
      <c r="C22" s="56" t="str">
        <f t="shared" si="3"/>
        <v>1E100</v>
      </c>
      <c r="D22" s="94" t="s">
        <v>48</v>
      </c>
      <c r="E22" s="86"/>
      <c r="F22" s="86"/>
      <c r="G22" s="87" t="s">
        <v>49</v>
      </c>
      <c r="H22" s="88"/>
      <c r="I22" s="89"/>
      <c r="J22" s="89"/>
      <c r="K22" s="89"/>
      <c r="L22" s="89"/>
      <c r="M22" s="90"/>
      <c r="N22" s="91"/>
      <c r="O22" s="90"/>
      <c r="P22" s="90"/>
      <c r="Q22" s="89"/>
      <c r="R22" s="89"/>
      <c r="S22" s="89"/>
      <c r="T22" s="92"/>
      <c r="U22" s="93">
        <f t="shared" si="1"/>
        <v>0</v>
      </c>
    </row>
    <row r="23" spans="1:21" ht="57" x14ac:dyDescent="0.25">
      <c r="A23" s="15" t="str">
        <f t="shared" si="2"/>
        <v>920</v>
      </c>
      <c r="B23" s="55" t="s">
        <v>35</v>
      </c>
      <c r="C23" s="56" t="str">
        <f t="shared" si="3"/>
        <v>1F100</v>
      </c>
      <c r="D23" s="95" t="s">
        <v>50</v>
      </c>
      <c r="E23" s="58"/>
      <c r="F23" s="58"/>
      <c r="G23" s="59" t="s">
        <v>51</v>
      </c>
      <c r="H23" s="96">
        <f t="shared" ref="H23:T23" si="4">H24+H28</f>
        <v>0</v>
      </c>
      <c r="I23" s="97">
        <f t="shared" si="4"/>
        <v>0</v>
      </c>
      <c r="J23" s="97">
        <f t="shared" si="4"/>
        <v>0</v>
      </c>
      <c r="K23" s="97">
        <f t="shared" si="4"/>
        <v>0</v>
      </c>
      <c r="L23" s="97">
        <f t="shared" si="4"/>
        <v>0</v>
      </c>
      <c r="M23" s="98">
        <f t="shared" si="4"/>
        <v>0</v>
      </c>
      <c r="N23" s="99">
        <f t="shared" si="4"/>
        <v>0</v>
      </c>
      <c r="O23" s="98">
        <f t="shared" si="4"/>
        <v>0</v>
      </c>
      <c r="P23" s="98">
        <f t="shared" si="4"/>
        <v>0</v>
      </c>
      <c r="Q23" s="97">
        <f t="shared" si="4"/>
        <v>0</v>
      </c>
      <c r="R23" s="97">
        <f t="shared" si="4"/>
        <v>0</v>
      </c>
      <c r="S23" s="97">
        <f t="shared" si="4"/>
        <v>0</v>
      </c>
      <c r="T23" s="100">
        <f t="shared" si="4"/>
        <v>0</v>
      </c>
      <c r="U23" s="64">
        <f t="shared" si="1"/>
        <v>0</v>
      </c>
    </row>
    <row r="24" spans="1:21" x14ac:dyDescent="0.25">
      <c r="A24" s="15" t="str">
        <f t="shared" si="2"/>
        <v>920</v>
      </c>
      <c r="B24" s="55" t="s">
        <v>35</v>
      </c>
      <c r="C24" s="56" t="str">
        <f t="shared" si="3"/>
        <v>1F110</v>
      </c>
      <c r="D24" s="101"/>
      <c r="E24" s="66" t="s">
        <v>52</v>
      </c>
      <c r="F24" s="102"/>
      <c r="G24" s="68" t="s">
        <v>53</v>
      </c>
      <c r="H24" s="103">
        <f t="shared" ref="H24:T24" si="5">SUM(H25:H27)</f>
        <v>0</v>
      </c>
      <c r="I24" s="104">
        <f t="shared" si="5"/>
        <v>0</v>
      </c>
      <c r="J24" s="104">
        <f t="shared" si="5"/>
        <v>0</v>
      </c>
      <c r="K24" s="104">
        <f t="shared" si="5"/>
        <v>0</v>
      </c>
      <c r="L24" s="104">
        <f t="shared" si="5"/>
        <v>0</v>
      </c>
      <c r="M24" s="105">
        <f t="shared" si="5"/>
        <v>0</v>
      </c>
      <c r="N24" s="106">
        <f t="shared" si="5"/>
        <v>0</v>
      </c>
      <c r="O24" s="105">
        <f t="shared" si="5"/>
        <v>0</v>
      </c>
      <c r="P24" s="105">
        <f t="shared" si="5"/>
        <v>0</v>
      </c>
      <c r="Q24" s="104">
        <f t="shared" si="5"/>
        <v>0</v>
      </c>
      <c r="R24" s="104">
        <f t="shared" si="5"/>
        <v>0</v>
      </c>
      <c r="S24" s="104">
        <f t="shared" si="5"/>
        <v>0</v>
      </c>
      <c r="T24" s="107">
        <f t="shared" si="5"/>
        <v>0</v>
      </c>
      <c r="U24" s="74">
        <f t="shared" si="1"/>
        <v>0</v>
      </c>
    </row>
    <row r="25" spans="1:21" x14ac:dyDescent="0.25">
      <c r="A25" s="15" t="str">
        <f t="shared" si="2"/>
        <v>920</v>
      </c>
      <c r="B25" s="55" t="s">
        <v>35</v>
      </c>
      <c r="C25" s="56" t="str">
        <f t="shared" si="3"/>
        <v>1F111</v>
      </c>
      <c r="D25" s="101"/>
      <c r="E25" s="67"/>
      <c r="F25" s="102" t="s">
        <v>54</v>
      </c>
      <c r="G25" s="108" t="s">
        <v>55</v>
      </c>
      <c r="H25" s="109"/>
      <c r="I25" s="110"/>
      <c r="J25" s="70"/>
      <c r="K25" s="70"/>
      <c r="L25" s="70"/>
      <c r="M25" s="71"/>
      <c r="N25" s="72"/>
      <c r="O25" s="71"/>
      <c r="P25" s="71"/>
      <c r="Q25" s="70"/>
      <c r="R25" s="70"/>
      <c r="S25" s="70"/>
      <c r="T25" s="73"/>
      <c r="U25" s="74">
        <f t="shared" si="1"/>
        <v>0</v>
      </c>
    </row>
    <row r="26" spans="1:21" ht="24" x14ac:dyDescent="0.25">
      <c r="A26" s="15" t="str">
        <f t="shared" si="2"/>
        <v>920</v>
      </c>
      <c r="B26" s="55" t="s">
        <v>35</v>
      </c>
      <c r="C26" s="56" t="str">
        <f t="shared" si="3"/>
        <v>1F112</v>
      </c>
      <c r="D26" s="101"/>
      <c r="E26" s="67"/>
      <c r="F26" s="111" t="s">
        <v>56</v>
      </c>
      <c r="G26" s="108" t="s">
        <v>57</v>
      </c>
      <c r="H26" s="109"/>
      <c r="I26" s="110"/>
      <c r="J26" s="70"/>
      <c r="K26" s="70"/>
      <c r="L26" s="70"/>
      <c r="M26" s="71"/>
      <c r="N26" s="72"/>
      <c r="O26" s="71"/>
      <c r="P26" s="71"/>
      <c r="Q26" s="70"/>
      <c r="R26" s="70"/>
      <c r="S26" s="70"/>
      <c r="T26" s="73"/>
      <c r="U26" s="74">
        <f t="shared" si="1"/>
        <v>0</v>
      </c>
    </row>
    <row r="27" spans="1:21" x14ac:dyDescent="0.25">
      <c r="A27" s="15" t="str">
        <f t="shared" si="2"/>
        <v>920</v>
      </c>
      <c r="B27" s="55" t="s">
        <v>35</v>
      </c>
      <c r="C27" s="56" t="str">
        <f t="shared" si="3"/>
        <v>1F113</v>
      </c>
      <c r="D27" s="101"/>
      <c r="E27" s="67"/>
      <c r="F27" s="111" t="s">
        <v>58</v>
      </c>
      <c r="G27" s="108" t="s">
        <v>59</v>
      </c>
      <c r="H27" s="109"/>
      <c r="I27" s="110"/>
      <c r="J27" s="70"/>
      <c r="K27" s="70"/>
      <c r="L27" s="70"/>
      <c r="M27" s="71"/>
      <c r="N27" s="72"/>
      <c r="O27" s="71"/>
      <c r="P27" s="71"/>
      <c r="Q27" s="70"/>
      <c r="R27" s="70"/>
      <c r="S27" s="70"/>
      <c r="T27" s="73"/>
      <c r="U27" s="74">
        <f t="shared" si="1"/>
        <v>0</v>
      </c>
    </row>
    <row r="28" spans="1:21" ht="40.5" x14ac:dyDescent="0.25">
      <c r="A28" s="15" t="str">
        <f t="shared" si="2"/>
        <v>920</v>
      </c>
      <c r="B28" s="55" t="s">
        <v>35</v>
      </c>
      <c r="C28" s="56" t="str">
        <f t="shared" si="3"/>
        <v>1F120</v>
      </c>
      <c r="D28" s="101"/>
      <c r="E28" s="66" t="s">
        <v>60</v>
      </c>
      <c r="F28" s="67"/>
      <c r="G28" s="68" t="s">
        <v>61</v>
      </c>
      <c r="H28" s="112">
        <f t="shared" ref="H28:T28" si="6">H29+H30</f>
        <v>0</v>
      </c>
      <c r="I28" s="113">
        <f t="shared" si="6"/>
        <v>0</v>
      </c>
      <c r="J28" s="113">
        <f t="shared" si="6"/>
        <v>0</v>
      </c>
      <c r="K28" s="113">
        <f t="shared" si="6"/>
        <v>0</v>
      </c>
      <c r="L28" s="113">
        <f t="shared" si="6"/>
        <v>0</v>
      </c>
      <c r="M28" s="114">
        <f t="shared" si="6"/>
        <v>0</v>
      </c>
      <c r="N28" s="115">
        <f t="shared" si="6"/>
        <v>0</v>
      </c>
      <c r="O28" s="114">
        <f t="shared" si="6"/>
        <v>0</v>
      </c>
      <c r="P28" s="114">
        <f t="shared" si="6"/>
        <v>0</v>
      </c>
      <c r="Q28" s="113">
        <f t="shared" si="6"/>
        <v>0</v>
      </c>
      <c r="R28" s="113">
        <f t="shared" si="6"/>
        <v>0</v>
      </c>
      <c r="S28" s="113">
        <f t="shared" si="6"/>
        <v>0</v>
      </c>
      <c r="T28" s="116">
        <f t="shared" si="6"/>
        <v>0</v>
      </c>
      <c r="U28" s="74">
        <f t="shared" si="1"/>
        <v>0</v>
      </c>
    </row>
    <row r="29" spans="1:21" x14ac:dyDescent="0.25">
      <c r="A29" s="15" t="str">
        <f t="shared" si="2"/>
        <v>920</v>
      </c>
      <c r="B29" s="55" t="s">
        <v>35</v>
      </c>
      <c r="C29" s="56" t="str">
        <f t="shared" si="3"/>
        <v>1F121</v>
      </c>
      <c r="D29" s="117"/>
      <c r="E29" s="111"/>
      <c r="F29" s="111" t="s">
        <v>62</v>
      </c>
      <c r="G29" s="108" t="s">
        <v>63</v>
      </c>
      <c r="H29" s="109"/>
      <c r="I29" s="110"/>
      <c r="J29" s="70"/>
      <c r="K29" s="70"/>
      <c r="L29" s="70"/>
      <c r="M29" s="71"/>
      <c r="N29" s="72"/>
      <c r="O29" s="71"/>
      <c r="P29" s="71"/>
      <c r="Q29" s="70"/>
      <c r="R29" s="70"/>
      <c r="S29" s="70"/>
      <c r="T29" s="73"/>
      <c r="U29" s="74">
        <f t="shared" si="1"/>
        <v>0</v>
      </c>
    </row>
    <row r="30" spans="1:21" ht="15.75" thickBot="1" x14ac:dyDescent="0.3">
      <c r="A30" s="15" t="str">
        <f t="shared" si="2"/>
        <v>920</v>
      </c>
      <c r="B30" s="55" t="s">
        <v>35</v>
      </c>
      <c r="C30" s="56" t="str">
        <f t="shared" si="3"/>
        <v>1F122</v>
      </c>
      <c r="D30" s="118"/>
      <c r="E30" s="119"/>
      <c r="F30" s="119" t="s">
        <v>64</v>
      </c>
      <c r="G30" s="120" t="s">
        <v>65</v>
      </c>
      <c r="H30" s="121"/>
      <c r="I30" s="122"/>
      <c r="J30" s="80"/>
      <c r="K30" s="80"/>
      <c r="L30" s="80"/>
      <c r="M30" s="81"/>
      <c r="N30" s="82"/>
      <c r="O30" s="81"/>
      <c r="P30" s="81"/>
      <c r="Q30" s="80"/>
      <c r="R30" s="80"/>
      <c r="S30" s="80"/>
      <c r="T30" s="83"/>
      <c r="U30" s="84">
        <f t="shared" si="1"/>
        <v>0</v>
      </c>
    </row>
    <row r="31" spans="1:21" ht="15.75" thickBot="1" x14ac:dyDescent="0.3">
      <c r="A31" s="15" t="str">
        <f t="shared" si="2"/>
        <v>920</v>
      </c>
      <c r="B31" s="55" t="s">
        <v>35</v>
      </c>
      <c r="C31" s="56" t="str">
        <f t="shared" si="3"/>
        <v>1G100</v>
      </c>
      <c r="D31" s="94" t="s">
        <v>66</v>
      </c>
      <c r="E31" s="86"/>
      <c r="F31" s="86"/>
      <c r="G31" s="87" t="s">
        <v>67</v>
      </c>
      <c r="H31" s="123"/>
      <c r="I31" s="124"/>
      <c r="J31" s="89"/>
      <c r="K31" s="89"/>
      <c r="L31" s="89"/>
      <c r="M31" s="90"/>
      <c r="N31" s="91"/>
      <c r="O31" s="90"/>
      <c r="P31" s="90"/>
      <c r="Q31" s="89"/>
      <c r="R31" s="89"/>
      <c r="S31" s="89"/>
      <c r="T31" s="92"/>
      <c r="U31" s="93">
        <f t="shared" si="1"/>
        <v>0</v>
      </c>
    </row>
    <row r="32" spans="1:21" ht="15.75" thickBot="1" x14ac:dyDescent="0.3">
      <c r="A32" s="15" t="str">
        <f t="shared" si="2"/>
        <v>920</v>
      </c>
      <c r="B32" s="55" t="s">
        <v>35</v>
      </c>
      <c r="C32" s="56" t="str">
        <f t="shared" si="3"/>
        <v>1H100</v>
      </c>
      <c r="D32" s="94" t="s">
        <v>68</v>
      </c>
      <c r="E32" s="86"/>
      <c r="F32" s="86"/>
      <c r="G32" s="87" t="s">
        <v>69</v>
      </c>
      <c r="H32" s="123"/>
      <c r="I32" s="124"/>
      <c r="J32" s="89"/>
      <c r="K32" s="89"/>
      <c r="L32" s="89"/>
      <c r="M32" s="90"/>
      <c r="N32" s="91"/>
      <c r="O32" s="90"/>
      <c r="P32" s="90"/>
      <c r="Q32" s="89"/>
      <c r="R32" s="89"/>
      <c r="S32" s="89"/>
      <c r="T32" s="92"/>
      <c r="U32" s="93">
        <f t="shared" si="1"/>
        <v>0</v>
      </c>
    </row>
    <row r="33" spans="1:21" ht="32.25" thickBot="1" x14ac:dyDescent="0.3">
      <c r="A33" s="15" t="str">
        <f t="shared" si="2"/>
        <v>920</v>
      </c>
      <c r="B33" s="55" t="s">
        <v>35</v>
      </c>
      <c r="C33" s="56">
        <f t="shared" si="3"/>
        <v>19999</v>
      </c>
      <c r="D33" s="125">
        <v>19999</v>
      </c>
      <c r="E33" s="126"/>
      <c r="F33" s="126"/>
      <c r="G33" s="127" t="s">
        <v>70</v>
      </c>
      <c r="H33" s="128">
        <f>H32+H31+H23+H22+H21+H20+H19+H16</f>
        <v>0</v>
      </c>
      <c r="I33" s="129">
        <f t="shared" ref="I33:T33" si="7">I32+I31+I23+I22+I21+I20+I19+I16</f>
        <v>0</v>
      </c>
      <c r="J33" s="129">
        <f t="shared" si="7"/>
        <v>0</v>
      </c>
      <c r="K33" s="129">
        <f t="shared" si="7"/>
        <v>0</v>
      </c>
      <c r="L33" s="129">
        <f t="shared" si="7"/>
        <v>0</v>
      </c>
      <c r="M33" s="130">
        <f t="shared" si="7"/>
        <v>0</v>
      </c>
      <c r="N33" s="131">
        <f t="shared" si="7"/>
        <v>0</v>
      </c>
      <c r="O33" s="130">
        <f t="shared" si="7"/>
        <v>0</v>
      </c>
      <c r="P33" s="130">
        <f t="shared" si="7"/>
        <v>0</v>
      </c>
      <c r="Q33" s="129">
        <f t="shared" si="7"/>
        <v>0</v>
      </c>
      <c r="R33" s="129">
        <f t="shared" si="7"/>
        <v>0</v>
      </c>
      <c r="S33" s="129">
        <f t="shared" si="7"/>
        <v>0</v>
      </c>
      <c r="T33" s="132">
        <f t="shared" si="7"/>
        <v>0</v>
      </c>
      <c r="U33" s="133">
        <f t="shared" si="1"/>
        <v>0</v>
      </c>
    </row>
    <row r="34" spans="1:21" ht="17.25" thickBot="1" x14ac:dyDescent="0.3">
      <c r="A34" s="15" t="str">
        <f t="shared" si="2"/>
        <v>920</v>
      </c>
      <c r="B34" s="55" t="s">
        <v>35</v>
      </c>
      <c r="C34" s="56"/>
      <c r="D34" s="282" t="s">
        <v>71</v>
      </c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4"/>
    </row>
    <row r="35" spans="1:21" x14ac:dyDescent="0.25">
      <c r="A35" s="15" t="str">
        <f t="shared" si="2"/>
        <v>920</v>
      </c>
      <c r="B35" s="55" t="s">
        <v>35</v>
      </c>
      <c r="C35" s="56" t="str">
        <f t="shared" si="3"/>
        <v>2A100</v>
      </c>
      <c r="D35" s="57" t="s">
        <v>72</v>
      </c>
      <c r="E35" s="58"/>
      <c r="F35" s="58"/>
      <c r="G35" s="59" t="s">
        <v>73</v>
      </c>
      <c r="H35" s="134">
        <f t="shared" ref="H35:T35" si="8">H36+H43+H49</f>
        <v>0</v>
      </c>
      <c r="I35" s="135">
        <f t="shared" si="8"/>
        <v>0</v>
      </c>
      <c r="J35" s="135">
        <f t="shared" si="8"/>
        <v>0</v>
      </c>
      <c r="K35" s="135">
        <f t="shared" si="8"/>
        <v>0</v>
      </c>
      <c r="L35" s="135">
        <f t="shared" si="8"/>
        <v>0</v>
      </c>
      <c r="M35" s="135">
        <f t="shared" si="8"/>
        <v>0</v>
      </c>
      <c r="N35" s="136">
        <f t="shared" si="8"/>
        <v>0</v>
      </c>
      <c r="O35" s="135">
        <f t="shared" si="8"/>
        <v>0</v>
      </c>
      <c r="P35" s="135">
        <f t="shared" si="8"/>
        <v>0</v>
      </c>
      <c r="Q35" s="135">
        <f t="shared" si="8"/>
        <v>0</v>
      </c>
      <c r="R35" s="135">
        <f t="shared" si="8"/>
        <v>0</v>
      </c>
      <c r="S35" s="135">
        <f t="shared" si="8"/>
        <v>0</v>
      </c>
      <c r="T35" s="137">
        <f t="shared" si="8"/>
        <v>0</v>
      </c>
      <c r="U35" s="64">
        <f t="shared" ref="U35:U66" si="9">SUM(H35:T35)</f>
        <v>0</v>
      </c>
    </row>
    <row r="36" spans="1:21" x14ac:dyDescent="0.25">
      <c r="A36" s="15" t="str">
        <f t="shared" si="2"/>
        <v>920</v>
      </c>
      <c r="B36" s="55" t="s">
        <v>35</v>
      </c>
      <c r="C36" s="56" t="str">
        <f t="shared" si="3"/>
        <v>2A110</v>
      </c>
      <c r="D36" s="138"/>
      <c r="E36" s="66" t="s">
        <v>74</v>
      </c>
      <c r="F36" s="139"/>
      <c r="G36" s="140" t="s">
        <v>75</v>
      </c>
      <c r="H36" s="141">
        <f>SUM(H37:H42)</f>
        <v>0</v>
      </c>
      <c r="I36" s="142">
        <f t="shared" ref="I36:T36" si="10">SUM(I37:I42)</f>
        <v>0</v>
      </c>
      <c r="J36" s="142">
        <f t="shared" si="10"/>
        <v>0</v>
      </c>
      <c r="K36" s="142">
        <f t="shared" si="10"/>
        <v>0</v>
      </c>
      <c r="L36" s="142">
        <f t="shared" si="10"/>
        <v>0</v>
      </c>
      <c r="M36" s="142">
        <f t="shared" si="10"/>
        <v>0</v>
      </c>
      <c r="N36" s="143">
        <f t="shared" si="10"/>
        <v>0</v>
      </c>
      <c r="O36" s="142">
        <f t="shared" si="10"/>
        <v>0</v>
      </c>
      <c r="P36" s="142">
        <f t="shared" si="10"/>
        <v>0</v>
      </c>
      <c r="Q36" s="142">
        <f t="shared" si="10"/>
        <v>0</v>
      </c>
      <c r="R36" s="142">
        <f t="shared" si="10"/>
        <v>0</v>
      </c>
      <c r="S36" s="142">
        <f t="shared" si="10"/>
        <v>0</v>
      </c>
      <c r="T36" s="144">
        <f t="shared" si="10"/>
        <v>0</v>
      </c>
      <c r="U36" s="74">
        <f t="shared" si="9"/>
        <v>0</v>
      </c>
    </row>
    <row r="37" spans="1:21" x14ac:dyDescent="0.25">
      <c r="A37" s="15" t="str">
        <f t="shared" si="2"/>
        <v>920</v>
      </c>
      <c r="B37" s="55" t="s">
        <v>35</v>
      </c>
      <c r="C37" s="56" t="str">
        <f t="shared" si="3"/>
        <v>2A111</v>
      </c>
      <c r="D37" s="117"/>
      <c r="E37" s="111"/>
      <c r="F37" s="111" t="s">
        <v>76</v>
      </c>
      <c r="G37" s="108" t="s">
        <v>77</v>
      </c>
      <c r="H37" s="145"/>
      <c r="I37" s="146"/>
      <c r="J37" s="70"/>
      <c r="K37" s="70"/>
      <c r="L37" s="70"/>
      <c r="M37" s="147"/>
      <c r="N37" s="148"/>
      <c r="O37" s="147"/>
      <c r="P37" s="147"/>
      <c r="Q37" s="70"/>
      <c r="R37" s="70"/>
      <c r="S37" s="70"/>
      <c r="T37" s="73"/>
      <c r="U37" s="74">
        <f t="shared" si="9"/>
        <v>0</v>
      </c>
    </row>
    <row r="38" spans="1:21" x14ac:dyDescent="0.25">
      <c r="A38" s="15" t="str">
        <f t="shared" si="2"/>
        <v>920</v>
      </c>
      <c r="B38" s="55" t="s">
        <v>35</v>
      </c>
      <c r="C38" s="56" t="str">
        <f t="shared" si="3"/>
        <v>2A112</v>
      </c>
      <c r="D38" s="117"/>
      <c r="E38" s="111"/>
      <c r="F38" s="111" t="s">
        <v>78</v>
      </c>
      <c r="G38" s="108" t="s">
        <v>79</v>
      </c>
      <c r="H38" s="145"/>
      <c r="I38" s="146"/>
      <c r="J38" s="70"/>
      <c r="K38" s="70"/>
      <c r="L38" s="70"/>
      <c r="M38" s="147"/>
      <c r="N38" s="148"/>
      <c r="O38" s="147"/>
      <c r="P38" s="147"/>
      <c r="Q38" s="70"/>
      <c r="R38" s="70"/>
      <c r="S38" s="70"/>
      <c r="T38" s="73"/>
      <c r="U38" s="74">
        <f t="shared" si="9"/>
        <v>0</v>
      </c>
    </row>
    <row r="39" spans="1:21" ht="24" x14ac:dyDescent="0.25">
      <c r="A39" s="15" t="str">
        <f t="shared" si="2"/>
        <v>920</v>
      </c>
      <c r="B39" s="55" t="s">
        <v>35</v>
      </c>
      <c r="C39" s="56" t="str">
        <f t="shared" si="3"/>
        <v>2A113</v>
      </c>
      <c r="D39" s="117"/>
      <c r="E39" s="111"/>
      <c r="F39" s="111" t="s">
        <v>80</v>
      </c>
      <c r="G39" s="108" t="s">
        <v>81</v>
      </c>
      <c r="H39" s="145"/>
      <c r="I39" s="146"/>
      <c r="J39" s="70"/>
      <c r="K39" s="70"/>
      <c r="L39" s="70"/>
      <c r="M39" s="147"/>
      <c r="N39" s="148"/>
      <c r="O39" s="147"/>
      <c r="P39" s="147"/>
      <c r="Q39" s="70"/>
      <c r="R39" s="70"/>
      <c r="S39" s="70"/>
      <c r="T39" s="73"/>
      <c r="U39" s="74">
        <f t="shared" si="9"/>
        <v>0</v>
      </c>
    </row>
    <row r="40" spans="1:21" x14ac:dyDescent="0.25">
      <c r="A40" s="15" t="str">
        <f t="shared" si="2"/>
        <v>920</v>
      </c>
      <c r="B40" s="55" t="s">
        <v>35</v>
      </c>
      <c r="C40" s="56" t="str">
        <f t="shared" si="3"/>
        <v>2A114</v>
      </c>
      <c r="D40" s="117"/>
      <c r="E40" s="111"/>
      <c r="F40" s="111" t="s">
        <v>82</v>
      </c>
      <c r="G40" s="108" t="s">
        <v>83</v>
      </c>
      <c r="H40" s="145"/>
      <c r="I40" s="146"/>
      <c r="J40" s="70"/>
      <c r="K40" s="70"/>
      <c r="L40" s="70"/>
      <c r="M40" s="147"/>
      <c r="N40" s="148"/>
      <c r="O40" s="147"/>
      <c r="P40" s="147"/>
      <c r="Q40" s="70"/>
      <c r="R40" s="70"/>
      <c r="S40" s="70"/>
      <c r="T40" s="73"/>
      <c r="U40" s="74">
        <f t="shared" si="9"/>
        <v>0</v>
      </c>
    </row>
    <row r="41" spans="1:21" x14ac:dyDescent="0.25">
      <c r="A41" s="15" t="str">
        <f t="shared" si="2"/>
        <v>920</v>
      </c>
      <c r="B41" s="55" t="s">
        <v>35</v>
      </c>
      <c r="C41" s="56" t="str">
        <f t="shared" si="3"/>
        <v>2A115</v>
      </c>
      <c r="D41" s="117"/>
      <c r="E41" s="111"/>
      <c r="F41" s="111" t="s">
        <v>84</v>
      </c>
      <c r="G41" s="149" t="s">
        <v>85</v>
      </c>
      <c r="H41" s="145"/>
      <c r="I41" s="146"/>
      <c r="J41" s="70"/>
      <c r="K41" s="70"/>
      <c r="L41" s="70"/>
      <c r="M41" s="147"/>
      <c r="N41" s="148"/>
      <c r="O41" s="147"/>
      <c r="P41" s="147"/>
      <c r="Q41" s="70"/>
      <c r="R41" s="70"/>
      <c r="S41" s="70"/>
      <c r="T41" s="73"/>
      <c r="U41" s="74">
        <f t="shared" si="9"/>
        <v>0</v>
      </c>
    </row>
    <row r="42" spans="1:21" x14ac:dyDescent="0.25">
      <c r="A42" s="15" t="str">
        <f t="shared" si="2"/>
        <v>920</v>
      </c>
      <c r="B42" s="55" t="s">
        <v>35</v>
      </c>
      <c r="C42" s="56" t="str">
        <f t="shared" si="3"/>
        <v>2A116</v>
      </c>
      <c r="D42" s="117"/>
      <c r="E42" s="111"/>
      <c r="F42" s="111" t="s">
        <v>86</v>
      </c>
      <c r="G42" s="108" t="s">
        <v>87</v>
      </c>
      <c r="H42" s="145"/>
      <c r="I42" s="146"/>
      <c r="J42" s="70"/>
      <c r="K42" s="70"/>
      <c r="L42" s="70"/>
      <c r="M42" s="147"/>
      <c r="N42" s="148"/>
      <c r="O42" s="147"/>
      <c r="P42" s="147"/>
      <c r="Q42" s="70"/>
      <c r="R42" s="70"/>
      <c r="S42" s="70"/>
      <c r="T42" s="73"/>
      <c r="U42" s="74">
        <f t="shared" si="9"/>
        <v>0</v>
      </c>
    </row>
    <row r="43" spans="1:21" x14ac:dyDescent="0.25">
      <c r="A43" s="15" t="str">
        <f t="shared" si="2"/>
        <v>920</v>
      </c>
      <c r="B43" s="55" t="s">
        <v>35</v>
      </c>
      <c r="C43" s="56" t="str">
        <f t="shared" si="3"/>
        <v>2A120</v>
      </c>
      <c r="D43" s="138"/>
      <c r="E43" s="66" t="s">
        <v>88</v>
      </c>
      <c r="F43" s="111"/>
      <c r="G43" s="140" t="s">
        <v>89</v>
      </c>
      <c r="H43" s="150">
        <f t="shared" ref="H43:T43" si="11">SUM(H44:H48)</f>
        <v>0</v>
      </c>
      <c r="I43" s="142">
        <f t="shared" si="11"/>
        <v>0</v>
      </c>
      <c r="J43" s="142">
        <f t="shared" si="11"/>
        <v>0</v>
      </c>
      <c r="K43" s="142">
        <f t="shared" si="11"/>
        <v>0</v>
      </c>
      <c r="L43" s="142">
        <f t="shared" si="11"/>
        <v>0</v>
      </c>
      <c r="M43" s="142">
        <f t="shared" si="11"/>
        <v>0</v>
      </c>
      <c r="N43" s="143">
        <f t="shared" si="11"/>
        <v>0</v>
      </c>
      <c r="O43" s="142">
        <f t="shared" si="11"/>
        <v>0</v>
      </c>
      <c r="P43" s="142">
        <f t="shared" si="11"/>
        <v>0</v>
      </c>
      <c r="Q43" s="142">
        <f t="shared" si="11"/>
        <v>0</v>
      </c>
      <c r="R43" s="142">
        <f t="shared" si="11"/>
        <v>0</v>
      </c>
      <c r="S43" s="142">
        <f t="shared" si="11"/>
        <v>0</v>
      </c>
      <c r="T43" s="144">
        <f t="shared" si="11"/>
        <v>0</v>
      </c>
      <c r="U43" s="74">
        <f t="shared" si="9"/>
        <v>0</v>
      </c>
    </row>
    <row r="44" spans="1:21" x14ac:dyDescent="0.25">
      <c r="A44" s="15" t="str">
        <f t="shared" si="2"/>
        <v>920</v>
      </c>
      <c r="B44" s="55" t="s">
        <v>35</v>
      </c>
      <c r="C44" s="56" t="str">
        <f t="shared" si="3"/>
        <v>2A121</v>
      </c>
      <c r="D44" s="117"/>
      <c r="E44" s="111"/>
      <c r="F44" s="111" t="s">
        <v>90</v>
      </c>
      <c r="G44" s="108" t="s">
        <v>91</v>
      </c>
      <c r="H44" s="145"/>
      <c r="I44" s="146"/>
      <c r="J44" s="70"/>
      <c r="K44" s="70"/>
      <c r="L44" s="70"/>
      <c r="M44" s="147"/>
      <c r="N44" s="148"/>
      <c r="O44" s="147"/>
      <c r="P44" s="147"/>
      <c r="Q44" s="70"/>
      <c r="R44" s="70"/>
      <c r="S44" s="70"/>
      <c r="T44" s="73"/>
      <c r="U44" s="74">
        <f t="shared" si="9"/>
        <v>0</v>
      </c>
    </row>
    <row r="45" spans="1:21" x14ac:dyDescent="0.25">
      <c r="A45" s="15" t="str">
        <f t="shared" si="2"/>
        <v>920</v>
      </c>
      <c r="B45" s="55" t="s">
        <v>35</v>
      </c>
      <c r="C45" s="56" t="str">
        <f t="shared" si="3"/>
        <v>2A122</v>
      </c>
      <c r="D45" s="117"/>
      <c r="E45" s="111"/>
      <c r="F45" s="111" t="s">
        <v>92</v>
      </c>
      <c r="G45" s="108" t="s">
        <v>93</v>
      </c>
      <c r="H45" s="145"/>
      <c r="I45" s="146"/>
      <c r="J45" s="70"/>
      <c r="K45" s="70"/>
      <c r="L45" s="70"/>
      <c r="M45" s="147"/>
      <c r="N45" s="148"/>
      <c r="O45" s="147"/>
      <c r="P45" s="147"/>
      <c r="Q45" s="70"/>
      <c r="R45" s="70"/>
      <c r="S45" s="70"/>
      <c r="T45" s="73"/>
      <c r="U45" s="74">
        <f t="shared" si="9"/>
        <v>0</v>
      </c>
    </row>
    <row r="46" spans="1:21" x14ac:dyDescent="0.25">
      <c r="A46" s="15" t="str">
        <f t="shared" si="2"/>
        <v>920</v>
      </c>
      <c r="B46" s="55" t="s">
        <v>35</v>
      </c>
      <c r="C46" s="56" t="str">
        <f t="shared" si="3"/>
        <v>2A123</v>
      </c>
      <c r="D46" s="117"/>
      <c r="E46" s="111"/>
      <c r="F46" s="111" t="s">
        <v>94</v>
      </c>
      <c r="G46" s="108" t="s">
        <v>95</v>
      </c>
      <c r="H46" s="145"/>
      <c r="I46" s="146"/>
      <c r="J46" s="70"/>
      <c r="K46" s="70"/>
      <c r="L46" s="70"/>
      <c r="M46" s="147"/>
      <c r="N46" s="148"/>
      <c r="O46" s="147"/>
      <c r="P46" s="147"/>
      <c r="Q46" s="70"/>
      <c r="R46" s="70"/>
      <c r="S46" s="70"/>
      <c r="T46" s="73"/>
      <c r="U46" s="74">
        <f t="shared" si="9"/>
        <v>0</v>
      </c>
    </row>
    <row r="47" spans="1:21" x14ac:dyDescent="0.25">
      <c r="A47" s="15" t="str">
        <f t="shared" si="2"/>
        <v>920</v>
      </c>
      <c r="B47" s="55" t="s">
        <v>35</v>
      </c>
      <c r="C47" s="56" t="str">
        <f t="shared" si="3"/>
        <v>2A124</v>
      </c>
      <c r="D47" s="117"/>
      <c r="E47" s="111"/>
      <c r="F47" s="111" t="s">
        <v>96</v>
      </c>
      <c r="G47" s="149" t="s">
        <v>97</v>
      </c>
      <c r="H47" s="145"/>
      <c r="I47" s="146"/>
      <c r="J47" s="70"/>
      <c r="K47" s="70"/>
      <c r="L47" s="70"/>
      <c r="M47" s="147"/>
      <c r="N47" s="148"/>
      <c r="O47" s="147"/>
      <c r="P47" s="147"/>
      <c r="Q47" s="70"/>
      <c r="R47" s="70"/>
      <c r="S47" s="70"/>
      <c r="T47" s="73"/>
      <c r="U47" s="74">
        <f t="shared" si="9"/>
        <v>0</v>
      </c>
    </row>
    <row r="48" spans="1:21" x14ac:dyDescent="0.25">
      <c r="A48" s="15" t="str">
        <f t="shared" si="2"/>
        <v>920</v>
      </c>
      <c r="B48" s="55" t="s">
        <v>35</v>
      </c>
      <c r="C48" s="56" t="str">
        <f t="shared" si="3"/>
        <v>2A125</v>
      </c>
      <c r="D48" s="117"/>
      <c r="E48" s="111"/>
      <c r="F48" s="111" t="s">
        <v>98</v>
      </c>
      <c r="G48" s="108" t="s">
        <v>99</v>
      </c>
      <c r="H48" s="145"/>
      <c r="I48" s="146"/>
      <c r="J48" s="70"/>
      <c r="K48" s="70"/>
      <c r="L48" s="70"/>
      <c r="M48" s="147"/>
      <c r="N48" s="148"/>
      <c r="O48" s="147"/>
      <c r="P48" s="147"/>
      <c r="Q48" s="70"/>
      <c r="R48" s="70"/>
      <c r="S48" s="70"/>
      <c r="T48" s="73"/>
      <c r="U48" s="74">
        <f t="shared" si="9"/>
        <v>0</v>
      </c>
    </row>
    <row r="49" spans="1:21" x14ac:dyDescent="0.25">
      <c r="A49" s="15" t="str">
        <f t="shared" si="2"/>
        <v>920</v>
      </c>
      <c r="B49" s="55" t="s">
        <v>35</v>
      </c>
      <c r="C49" s="56" t="str">
        <f t="shared" si="3"/>
        <v>2A130</v>
      </c>
      <c r="D49" s="138"/>
      <c r="E49" s="66" t="s">
        <v>100</v>
      </c>
      <c r="F49" s="111"/>
      <c r="G49" s="68" t="s">
        <v>101</v>
      </c>
      <c r="H49" s="150">
        <f t="shared" ref="H49:T49" si="12">SUM(H50:H51)</f>
        <v>0</v>
      </c>
      <c r="I49" s="142">
        <f t="shared" si="12"/>
        <v>0</v>
      </c>
      <c r="J49" s="142">
        <f t="shared" si="12"/>
        <v>0</v>
      </c>
      <c r="K49" s="142">
        <f t="shared" si="12"/>
        <v>0</v>
      </c>
      <c r="L49" s="142">
        <f t="shared" si="12"/>
        <v>0</v>
      </c>
      <c r="M49" s="142">
        <f t="shared" si="12"/>
        <v>0</v>
      </c>
      <c r="N49" s="143">
        <f t="shared" si="12"/>
        <v>0</v>
      </c>
      <c r="O49" s="142">
        <f t="shared" si="12"/>
        <v>0</v>
      </c>
      <c r="P49" s="142">
        <f t="shared" si="12"/>
        <v>0</v>
      </c>
      <c r="Q49" s="142">
        <f t="shared" si="12"/>
        <v>0</v>
      </c>
      <c r="R49" s="142">
        <f t="shared" si="12"/>
        <v>0</v>
      </c>
      <c r="S49" s="142">
        <f t="shared" si="12"/>
        <v>0</v>
      </c>
      <c r="T49" s="144">
        <f t="shared" si="12"/>
        <v>0</v>
      </c>
      <c r="U49" s="74">
        <f t="shared" si="9"/>
        <v>0</v>
      </c>
    </row>
    <row r="50" spans="1:21" x14ac:dyDescent="0.25">
      <c r="A50" s="15" t="str">
        <f t="shared" si="2"/>
        <v>920</v>
      </c>
      <c r="B50" s="55" t="s">
        <v>35</v>
      </c>
      <c r="C50" s="56" t="str">
        <f t="shared" si="3"/>
        <v>2A131</v>
      </c>
      <c r="D50" s="117"/>
      <c r="E50" s="111"/>
      <c r="F50" s="111" t="s">
        <v>102</v>
      </c>
      <c r="G50" s="149" t="s">
        <v>103</v>
      </c>
      <c r="H50" s="145"/>
      <c r="I50" s="146"/>
      <c r="J50" s="70"/>
      <c r="K50" s="70"/>
      <c r="L50" s="70"/>
      <c r="M50" s="147"/>
      <c r="N50" s="148"/>
      <c r="O50" s="147"/>
      <c r="P50" s="147"/>
      <c r="Q50" s="70"/>
      <c r="R50" s="70"/>
      <c r="S50" s="70"/>
      <c r="T50" s="73"/>
      <c r="U50" s="74">
        <f t="shared" si="9"/>
        <v>0</v>
      </c>
    </row>
    <row r="51" spans="1:21" ht="15.75" thickBot="1" x14ac:dyDescent="0.3">
      <c r="A51" s="15" t="str">
        <f t="shared" si="2"/>
        <v>920</v>
      </c>
      <c r="B51" s="55" t="s">
        <v>35</v>
      </c>
      <c r="C51" s="56" t="str">
        <f t="shared" si="3"/>
        <v>2A132</v>
      </c>
      <c r="D51" s="151"/>
      <c r="E51" s="119"/>
      <c r="F51" s="119" t="s">
        <v>104</v>
      </c>
      <c r="G51" s="120" t="s">
        <v>105</v>
      </c>
      <c r="H51" s="152"/>
      <c r="I51" s="153"/>
      <c r="J51" s="80"/>
      <c r="K51" s="80"/>
      <c r="L51" s="80"/>
      <c r="M51" s="154"/>
      <c r="N51" s="155"/>
      <c r="O51" s="154"/>
      <c r="P51" s="154"/>
      <c r="Q51" s="80"/>
      <c r="R51" s="80"/>
      <c r="S51" s="80"/>
      <c r="T51" s="83"/>
      <c r="U51" s="84">
        <f t="shared" si="9"/>
        <v>0</v>
      </c>
    </row>
    <row r="52" spans="1:21" ht="15.75" thickBot="1" x14ac:dyDescent="0.3">
      <c r="A52" s="15" t="str">
        <f t="shared" si="2"/>
        <v>920</v>
      </c>
      <c r="B52" s="55" t="s">
        <v>35</v>
      </c>
      <c r="C52" s="56" t="str">
        <f t="shared" si="3"/>
        <v>2B100</v>
      </c>
      <c r="D52" s="85" t="s">
        <v>106</v>
      </c>
      <c r="E52" s="156"/>
      <c r="F52" s="157"/>
      <c r="G52" s="87" t="s">
        <v>107</v>
      </c>
      <c r="H52" s="158"/>
      <c r="I52" s="124"/>
      <c r="J52" s="89"/>
      <c r="K52" s="89"/>
      <c r="L52" s="89"/>
      <c r="M52" s="159"/>
      <c r="N52" s="160"/>
      <c r="O52" s="159"/>
      <c r="P52" s="159"/>
      <c r="Q52" s="89"/>
      <c r="R52" s="89"/>
      <c r="S52" s="89"/>
      <c r="T52" s="92"/>
      <c r="U52" s="93">
        <f t="shared" si="9"/>
        <v>0</v>
      </c>
    </row>
    <row r="53" spans="1:21" ht="15.75" thickBot="1" x14ac:dyDescent="0.3">
      <c r="A53" s="15" t="str">
        <f t="shared" si="2"/>
        <v>920</v>
      </c>
      <c r="B53" s="55" t="s">
        <v>35</v>
      </c>
      <c r="C53" s="56" t="str">
        <f t="shared" si="3"/>
        <v>2C100</v>
      </c>
      <c r="D53" s="85" t="s">
        <v>108</v>
      </c>
      <c r="E53" s="157"/>
      <c r="F53" s="157"/>
      <c r="G53" s="87" t="s">
        <v>109</v>
      </c>
      <c r="H53" s="158"/>
      <c r="I53" s="124"/>
      <c r="J53" s="89"/>
      <c r="K53" s="89"/>
      <c r="L53" s="89"/>
      <c r="M53" s="159"/>
      <c r="N53" s="160"/>
      <c r="O53" s="159"/>
      <c r="P53" s="159"/>
      <c r="Q53" s="89"/>
      <c r="R53" s="89"/>
      <c r="S53" s="89"/>
      <c r="T53" s="92"/>
      <c r="U53" s="93">
        <f t="shared" si="9"/>
        <v>0</v>
      </c>
    </row>
    <row r="54" spans="1:21" ht="15.75" thickBot="1" x14ac:dyDescent="0.3">
      <c r="A54" s="15" t="str">
        <f t="shared" si="2"/>
        <v>920</v>
      </c>
      <c r="B54" s="55" t="s">
        <v>35</v>
      </c>
      <c r="C54" s="56" t="str">
        <f t="shared" si="3"/>
        <v>2D100</v>
      </c>
      <c r="D54" s="85" t="s">
        <v>110</v>
      </c>
      <c r="E54" s="157"/>
      <c r="F54" s="157"/>
      <c r="G54" s="87" t="s">
        <v>111</v>
      </c>
      <c r="H54" s="158"/>
      <c r="I54" s="124"/>
      <c r="J54" s="89"/>
      <c r="K54" s="89"/>
      <c r="L54" s="89"/>
      <c r="M54" s="159"/>
      <c r="N54" s="160"/>
      <c r="O54" s="159"/>
      <c r="P54" s="159"/>
      <c r="Q54" s="89"/>
      <c r="R54" s="89"/>
      <c r="S54" s="89"/>
      <c r="T54" s="92"/>
      <c r="U54" s="93">
        <f t="shared" si="9"/>
        <v>0</v>
      </c>
    </row>
    <row r="55" spans="1:21" x14ac:dyDescent="0.25">
      <c r="A55" s="15" t="str">
        <f t="shared" si="2"/>
        <v>920</v>
      </c>
      <c r="B55" s="55" t="s">
        <v>35</v>
      </c>
      <c r="C55" s="56" t="str">
        <f t="shared" si="3"/>
        <v>2E100</v>
      </c>
      <c r="D55" s="95" t="s">
        <v>112</v>
      </c>
      <c r="E55" s="161"/>
      <c r="F55" s="161"/>
      <c r="G55" s="59" t="s">
        <v>113</v>
      </c>
      <c r="H55" s="162">
        <f t="shared" ref="H55:T55" si="13">H56+H57+H60</f>
        <v>0</v>
      </c>
      <c r="I55" s="163">
        <f t="shared" si="13"/>
        <v>0</v>
      </c>
      <c r="J55" s="163">
        <f t="shared" si="13"/>
        <v>0</v>
      </c>
      <c r="K55" s="163">
        <f t="shared" si="13"/>
        <v>0</v>
      </c>
      <c r="L55" s="163">
        <f t="shared" si="13"/>
        <v>0</v>
      </c>
      <c r="M55" s="163">
        <f t="shared" si="13"/>
        <v>0</v>
      </c>
      <c r="N55" s="164">
        <f t="shared" si="13"/>
        <v>0</v>
      </c>
      <c r="O55" s="163">
        <f t="shared" si="13"/>
        <v>0</v>
      </c>
      <c r="P55" s="163">
        <f t="shared" si="13"/>
        <v>0</v>
      </c>
      <c r="Q55" s="163">
        <f t="shared" si="13"/>
        <v>0</v>
      </c>
      <c r="R55" s="163">
        <f t="shared" si="13"/>
        <v>0</v>
      </c>
      <c r="S55" s="163">
        <f t="shared" si="13"/>
        <v>0</v>
      </c>
      <c r="T55" s="165">
        <f t="shared" si="13"/>
        <v>0</v>
      </c>
      <c r="U55" s="64">
        <f t="shared" si="9"/>
        <v>0</v>
      </c>
    </row>
    <row r="56" spans="1:21" x14ac:dyDescent="0.25">
      <c r="A56" s="15" t="str">
        <f t="shared" si="2"/>
        <v>920</v>
      </c>
      <c r="B56" s="55" t="s">
        <v>35</v>
      </c>
      <c r="C56" s="56" t="str">
        <f t="shared" si="3"/>
        <v>2E110</v>
      </c>
      <c r="D56" s="166"/>
      <c r="E56" s="167" t="s">
        <v>114</v>
      </c>
      <c r="F56" s="168"/>
      <c r="G56" s="68" t="s">
        <v>115</v>
      </c>
      <c r="H56" s="169"/>
      <c r="I56" s="70"/>
      <c r="J56" s="70"/>
      <c r="K56" s="70"/>
      <c r="L56" s="70"/>
      <c r="M56" s="70"/>
      <c r="N56" s="148"/>
      <c r="O56" s="70"/>
      <c r="P56" s="70"/>
      <c r="Q56" s="70"/>
      <c r="R56" s="70"/>
      <c r="S56" s="70"/>
      <c r="T56" s="73"/>
      <c r="U56" s="74">
        <f t="shared" si="9"/>
        <v>0</v>
      </c>
    </row>
    <row r="57" spans="1:21" x14ac:dyDescent="0.25">
      <c r="A57" s="15" t="str">
        <f t="shared" si="2"/>
        <v>920</v>
      </c>
      <c r="B57" s="55" t="s">
        <v>35</v>
      </c>
      <c r="C57" s="56" t="str">
        <f t="shared" si="3"/>
        <v>2E120</v>
      </c>
      <c r="D57" s="166"/>
      <c r="E57" s="167" t="s">
        <v>116</v>
      </c>
      <c r="F57" s="168"/>
      <c r="G57" s="68" t="s">
        <v>117</v>
      </c>
      <c r="H57" s="170">
        <f t="shared" ref="H57:T57" si="14">SUM(H58:H59)</f>
        <v>0</v>
      </c>
      <c r="I57" s="171">
        <f t="shared" si="14"/>
        <v>0</v>
      </c>
      <c r="J57" s="171">
        <f t="shared" si="14"/>
        <v>0</v>
      </c>
      <c r="K57" s="171">
        <f t="shared" si="14"/>
        <v>0</v>
      </c>
      <c r="L57" s="171">
        <f t="shared" si="14"/>
        <v>0</v>
      </c>
      <c r="M57" s="171">
        <f t="shared" si="14"/>
        <v>0</v>
      </c>
      <c r="N57" s="172">
        <f t="shared" si="14"/>
        <v>0</v>
      </c>
      <c r="O57" s="171">
        <f t="shared" si="14"/>
        <v>0</v>
      </c>
      <c r="P57" s="171">
        <f t="shared" si="14"/>
        <v>0</v>
      </c>
      <c r="Q57" s="171">
        <f t="shared" si="14"/>
        <v>0</v>
      </c>
      <c r="R57" s="171">
        <f t="shared" si="14"/>
        <v>0</v>
      </c>
      <c r="S57" s="171">
        <f t="shared" si="14"/>
        <v>0</v>
      </c>
      <c r="T57" s="173">
        <f t="shared" si="14"/>
        <v>0</v>
      </c>
      <c r="U57" s="74">
        <f t="shared" si="9"/>
        <v>0</v>
      </c>
    </row>
    <row r="58" spans="1:21" ht="24" x14ac:dyDescent="0.25">
      <c r="A58" s="15" t="str">
        <f t="shared" si="2"/>
        <v>920</v>
      </c>
      <c r="B58" s="55" t="s">
        <v>35</v>
      </c>
      <c r="C58" s="56" t="str">
        <f t="shared" si="3"/>
        <v>2E121</v>
      </c>
      <c r="D58" s="174"/>
      <c r="E58" s="102"/>
      <c r="F58" s="102" t="s">
        <v>118</v>
      </c>
      <c r="G58" s="108" t="s">
        <v>119</v>
      </c>
      <c r="H58" s="169"/>
      <c r="I58" s="70"/>
      <c r="J58" s="70"/>
      <c r="K58" s="70"/>
      <c r="L58" s="70"/>
      <c r="M58" s="147"/>
      <c r="N58" s="148"/>
      <c r="O58" s="147"/>
      <c r="P58" s="147"/>
      <c r="Q58" s="70"/>
      <c r="R58" s="70"/>
      <c r="S58" s="70"/>
      <c r="T58" s="73"/>
      <c r="U58" s="74">
        <f t="shared" si="9"/>
        <v>0</v>
      </c>
    </row>
    <row r="59" spans="1:21" ht="24" x14ac:dyDescent="0.25">
      <c r="A59" s="15" t="str">
        <f t="shared" si="2"/>
        <v>920</v>
      </c>
      <c r="B59" s="55" t="s">
        <v>35</v>
      </c>
      <c r="C59" s="56" t="str">
        <f t="shared" si="3"/>
        <v>2E122</v>
      </c>
      <c r="D59" s="174"/>
      <c r="E59" s="102"/>
      <c r="F59" s="102" t="s">
        <v>120</v>
      </c>
      <c r="G59" s="108" t="s">
        <v>121</v>
      </c>
      <c r="H59" s="169"/>
      <c r="I59" s="70"/>
      <c r="J59" s="70"/>
      <c r="K59" s="70"/>
      <c r="L59" s="70"/>
      <c r="M59" s="147"/>
      <c r="N59" s="148"/>
      <c r="O59" s="147"/>
      <c r="P59" s="147"/>
      <c r="Q59" s="70"/>
      <c r="R59" s="70"/>
      <c r="S59" s="70"/>
      <c r="T59" s="73"/>
      <c r="U59" s="74">
        <f t="shared" si="9"/>
        <v>0</v>
      </c>
    </row>
    <row r="60" spans="1:21" ht="27.75" thickBot="1" x14ac:dyDescent="0.3">
      <c r="A60" s="15" t="str">
        <f t="shared" si="2"/>
        <v>920</v>
      </c>
      <c r="B60" s="55" t="s">
        <v>35</v>
      </c>
      <c r="C60" s="56" t="str">
        <f t="shared" si="3"/>
        <v>2E130</v>
      </c>
      <c r="D60" s="175"/>
      <c r="E60" s="176" t="s">
        <v>122</v>
      </c>
      <c r="F60" s="177"/>
      <c r="G60" s="78" t="s">
        <v>123</v>
      </c>
      <c r="H60" s="178"/>
      <c r="I60" s="80"/>
      <c r="J60" s="80"/>
      <c r="K60" s="80"/>
      <c r="L60" s="80"/>
      <c r="M60" s="154"/>
      <c r="N60" s="155"/>
      <c r="O60" s="154"/>
      <c r="P60" s="154"/>
      <c r="Q60" s="80"/>
      <c r="R60" s="80"/>
      <c r="S60" s="80"/>
      <c r="T60" s="83"/>
      <c r="U60" s="84">
        <f t="shared" si="9"/>
        <v>0</v>
      </c>
    </row>
    <row r="61" spans="1:21" ht="15.75" thickBot="1" x14ac:dyDescent="0.3">
      <c r="A61" s="15" t="str">
        <f t="shared" si="2"/>
        <v>920</v>
      </c>
      <c r="B61" s="55" t="s">
        <v>35</v>
      </c>
      <c r="C61" s="56" t="str">
        <f t="shared" si="3"/>
        <v>2F100</v>
      </c>
      <c r="D61" s="95" t="s">
        <v>124</v>
      </c>
      <c r="E61" s="161"/>
      <c r="F61" s="161"/>
      <c r="G61" s="179" t="s">
        <v>125</v>
      </c>
      <c r="H61" s="180">
        <f>H62+H66</f>
        <v>0</v>
      </c>
      <c r="I61" s="181">
        <f t="shared" ref="I61:T61" si="15">I62+I66</f>
        <v>0</v>
      </c>
      <c r="J61" s="181">
        <f t="shared" si="15"/>
        <v>0</v>
      </c>
      <c r="K61" s="181">
        <f t="shared" si="15"/>
        <v>0</v>
      </c>
      <c r="L61" s="181">
        <f t="shared" si="15"/>
        <v>0</v>
      </c>
      <c r="M61" s="181">
        <f t="shared" si="15"/>
        <v>0</v>
      </c>
      <c r="N61" s="182">
        <f t="shared" si="15"/>
        <v>0</v>
      </c>
      <c r="O61" s="181">
        <f t="shared" si="15"/>
        <v>0</v>
      </c>
      <c r="P61" s="181">
        <f t="shared" si="15"/>
        <v>0</v>
      </c>
      <c r="Q61" s="181">
        <f t="shared" si="15"/>
        <v>0</v>
      </c>
      <c r="R61" s="181">
        <f t="shared" si="15"/>
        <v>0</v>
      </c>
      <c r="S61" s="181">
        <f t="shared" si="15"/>
        <v>0</v>
      </c>
      <c r="T61" s="181">
        <f t="shared" si="15"/>
        <v>0</v>
      </c>
      <c r="U61" s="84">
        <f t="shared" si="9"/>
        <v>0</v>
      </c>
    </row>
    <row r="62" spans="1:21" x14ac:dyDescent="0.25">
      <c r="A62" s="15" t="str">
        <f t="shared" si="2"/>
        <v>920</v>
      </c>
      <c r="B62" s="55" t="s">
        <v>35</v>
      </c>
      <c r="C62" s="56" t="str">
        <f t="shared" si="3"/>
        <v>2F110</v>
      </c>
      <c r="D62" s="166"/>
      <c r="E62" s="167" t="s">
        <v>126</v>
      </c>
      <c r="F62" s="183"/>
      <c r="G62" s="68" t="s">
        <v>127</v>
      </c>
      <c r="H62" s="184">
        <f>SUM(H63:H65)</f>
        <v>0</v>
      </c>
      <c r="I62" s="171">
        <f t="shared" ref="I62:T62" si="16">SUM(I63:I65)</f>
        <v>0</v>
      </c>
      <c r="J62" s="171">
        <f t="shared" si="16"/>
        <v>0</v>
      </c>
      <c r="K62" s="171">
        <f t="shared" si="16"/>
        <v>0</v>
      </c>
      <c r="L62" s="171">
        <f t="shared" si="16"/>
        <v>0</v>
      </c>
      <c r="M62" s="171">
        <f t="shared" si="16"/>
        <v>0</v>
      </c>
      <c r="N62" s="172">
        <f t="shared" si="16"/>
        <v>0</v>
      </c>
      <c r="O62" s="171">
        <f t="shared" si="16"/>
        <v>0</v>
      </c>
      <c r="P62" s="171">
        <f t="shared" si="16"/>
        <v>0</v>
      </c>
      <c r="Q62" s="171">
        <f t="shared" si="16"/>
        <v>0</v>
      </c>
      <c r="R62" s="171">
        <f t="shared" si="16"/>
        <v>0</v>
      </c>
      <c r="S62" s="171">
        <f t="shared" si="16"/>
        <v>0</v>
      </c>
      <c r="T62" s="171">
        <f t="shared" si="16"/>
        <v>0</v>
      </c>
      <c r="U62" s="64">
        <f t="shared" si="9"/>
        <v>0</v>
      </c>
    </row>
    <row r="63" spans="1:21" ht="24" x14ac:dyDescent="0.25">
      <c r="A63" s="15" t="str">
        <f t="shared" si="2"/>
        <v>920</v>
      </c>
      <c r="B63" s="55" t="s">
        <v>35</v>
      </c>
      <c r="C63" s="56" t="str">
        <f t="shared" si="3"/>
        <v>2F111</v>
      </c>
      <c r="D63" s="166"/>
      <c r="E63" s="167"/>
      <c r="F63" s="102" t="s">
        <v>128</v>
      </c>
      <c r="G63" s="108" t="s">
        <v>129</v>
      </c>
      <c r="H63" s="169"/>
      <c r="I63" s="70"/>
      <c r="J63" s="70"/>
      <c r="K63" s="70"/>
      <c r="L63" s="70"/>
      <c r="M63" s="147"/>
      <c r="N63" s="148"/>
      <c r="O63" s="147"/>
      <c r="P63" s="147"/>
      <c r="Q63" s="70"/>
      <c r="R63" s="70"/>
      <c r="S63" s="70"/>
      <c r="T63" s="73"/>
      <c r="U63" s="74">
        <f t="shared" si="9"/>
        <v>0</v>
      </c>
    </row>
    <row r="64" spans="1:21" x14ac:dyDescent="0.25">
      <c r="A64" s="15" t="str">
        <f t="shared" si="2"/>
        <v>920</v>
      </c>
      <c r="B64" s="55" t="s">
        <v>35</v>
      </c>
      <c r="C64" s="56" t="str">
        <f t="shared" si="3"/>
        <v>2F112</v>
      </c>
      <c r="D64" s="185"/>
      <c r="E64" s="167"/>
      <c r="F64" s="102" t="s">
        <v>130</v>
      </c>
      <c r="G64" s="108" t="s">
        <v>131</v>
      </c>
      <c r="H64" s="169"/>
      <c r="I64" s="70"/>
      <c r="J64" s="70"/>
      <c r="K64" s="70"/>
      <c r="L64" s="70"/>
      <c r="M64" s="147"/>
      <c r="N64" s="148"/>
      <c r="O64" s="147"/>
      <c r="P64" s="147"/>
      <c r="Q64" s="70"/>
      <c r="R64" s="70"/>
      <c r="S64" s="70"/>
      <c r="T64" s="73"/>
      <c r="U64" s="74">
        <f t="shared" si="9"/>
        <v>0</v>
      </c>
    </row>
    <row r="65" spans="1:21" x14ac:dyDescent="0.25">
      <c r="A65" s="15" t="str">
        <f t="shared" si="2"/>
        <v>920</v>
      </c>
      <c r="B65" s="55" t="s">
        <v>35</v>
      </c>
      <c r="C65" s="56" t="str">
        <f t="shared" si="3"/>
        <v>2F113</v>
      </c>
      <c r="D65" s="185"/>
      <c r="E65" s="167"/>
      <c r="F65" s="102" t="s">
        <v>132</v>
      </c>
      <c r="G65" s="108" t="s">
        <v>133</v>
      </c>
      <c r="H65" s="169"/>
      <c r="I65" s="70"/>
      <c r="J65" s="70"/>
      <c r="K65" s="70"/>
      <c r="L65" s="70"/>
      <c r="M65" s="147"/>
      <c r="N65" s="148"/>
      <c r="O65" s="147"/>
      <c r="P65" s="147"/>
      <c r="Q65" s="70"/>
      <c r="R65" s="70"/>
      <c r="S65" s="70"/>
      <c r="T65" s="73"/>
      <c r="U65" s="74">
        <f t="shared" si="9"/>
        <v>0</v>
      </c>
    </row>
    <row r="66" spans="1:21" ht="15.75" thickBot="1" x14ac:dyDescent="0.3">
      <c r="A66" s="15" t="str">
        <f t="shared" si="2"/>
        <v>920</v>
      </c>
      <c r="B66" s="55" t="s">
        <v>35</v>
      </c>
      <c r="C66" s="56" t="str">
        <f t="shared" si="3"/>
        <v>2F120</v>
      </c>
      <c r="D66" s="186"/>
      <c r="E66" s="176" t="s">
        <v>134</v>
      </c>
      <c r="F66" s="187"/>
      <c r="G66" s="68" t="s">
        <v>135</v>
      </c>
      <c r="H66" s="178"/>
      <c r="I66" s="80"/>
      <c r="J66" s="80"/>
      <c r="K66" s="80"/>
      <c r="L66" s="80"/>
      <c r="M66" s="154"/>
      <c r="N66" s="155"/>
      <c r="O66" s="154"/>
      <c r="P66" s="154"/>
      <c r="Q66" s="80"/>
      <c r="R66" s="80"/>
      <c r="S66" s="80"/>
      <c r="T66" s="83"/>
      <c r="U66" s="84">
        <f t="shared" si="9"/>
        <v>0</v>
      </c>
    </row>
    <row r="67" spans="1:21" x14ac:dyDescent="0.25">
      <c r="A67" s="15" t="str">
        <f t="shared" si="2"/>
        <v>920</v>
      </c>
      <c r="B67" s="55" t="s">
        <v>35</v>
      </c>
      <c r="C67" s="56" t="str">
        <f t="shared" si="3"/>
        <v>2G100</v>
      </c>
      <c r="D67" s="95" t="s">
        <v>136</v>
      </c>
      <c r="E67" s="161"/>
      <c r="F67" s="161"/>
      <c r="G67" s="59" t="s">
        <v>137</v>
      </c>
      <c r="H67" s="247">
        <f t="shared" ref="H67:T67" si="17">H68+H74+H80</f>
        <v>230122</v>
      </c>
      <c r="I67" s="248">
        <f t="shared" si="17"/>
        <v>10080</v>
      </c>
      <c r="J67" s="248">
        <f t="shared" si="17"/>
        <v>20163</v>
      </c>
      <c r="K67" s="248">
        <f t="shared" si="17"/>
        <v>130590</v>
      </c>
      <c r="L67" s="248">
        <f t="shared" si="17"/>
        <v>183141</v>
      </c>
      <c r="M67" s="315">
        <f t="shared" si="17"/>
        <v>627769</v>
      </c>
      <c r="N67" s="249">
        <f t="shared" si="17"/>
        <v>0</v>
      </c>
      <c r="O67" s="248">
        <f t="shared" si="17"/>
        <v>68935</v>
      </c>
      <c r="P67" s="248">
        <f t="shared" si="17"/>
        <v>36312</v>
      </c>
      <c r="Q67" s="248">
        <f t="shared" si="17"/>
        <v>108910</v>
      </c>
      <c r="R67" s="248">
        <f t="shared" si="17"/>
        <v>11216</v>
      </c>
      <c r="S67" s="248">
        <f t="shared" si="17"/>
        <v>160862</v>
      </c>
      <c r="T67" s="250">
        <f t="shared" si="17"/>
        <v>0</v>
      </c>
      <c r="U67" s="322">
        <f t="shared" ref="U67:U98" si="18">SUM(H67:T67)</f>
        <v>1588100</v>
      </c>
    </row>
    <row r="68" spans="1:21" ht="27" x14ac:dyDescent="0.25">
      <c r="A68" s="15" t="str">
        <f t="shared" si="2"/>
        <v>920</v>
      </c>
      <c r="B68" s="55" t="s">
        <v>35</v>
      </c>
      <c r="C68" s="56" t="str">
        <f t="shared" si="3"/>
        <v>2G110</v>
      </c>
      <c r="D68" s="166"/>
      <c r="E68" s="167" t="s">
        <v>138</v>
      </c>
      <c r="F68" s="168"/>
      <c r="G68" s="68" t="s">
        <v>139</v>
      </c>
      <c r="H68" s="251">
        <f t="shared" ref="H68:T68" si="19">SUM(H69:H73)</f>
        <v>230122</v>
      </c>
      <c r="I68" s="252">
        <f t="shared" si="19"/>
        <v>10080</v>
      </c>
      <c r="J68" s="252">
        <f t="shared" si="19"/>
        <v>20163</v>
      </c>
      <c r="K68" s="252">
        <f t="shared" si="19"/>
        <v>130590</v>
      </c>
      <c r="L68" s="252">
        <f t="shared" si="19"/>
        <v>183141</v>
      </c>
      <c r="M68" s="316">
        <f>SUM(M69:M73)</f>
        <v>627769</v>
      </c>
      <c r="N68" s="253">
        <f t="shared" si="19"/>
        <v>0</v>
      </c>
      <c r="O68" s="252">
        <f t="shared" si="19"/>
        <v>68935</v>
      </c>
      <c r="P68" s="252">
        <f t="shared" si="19"/>
        <v>36312</v>
      </c>
      <c r="Q68" s="252">
        <f t="shared" si="19"/>
        <v>108910</v>
      </c>
      <c r="R68" s="252">
        <f t="shared" si="19"/>
        <v>11216</v>
      </c>
      <c r="S68" s="252">
        <f t="shared" si="19"/>
        <v>160862</v>
      </c>
      <c r="T68" s="254">
        <f t="shared" si="19"/>
        <v>0</v>
      </c>
      <c r="U68" s="323">
        <f t="shared" si="18"/>
        <v>1588100</v>
      </c>
    </row>
    <row r="69" spans="1:21" ht="24" x14ac:dyDescent="0.25">
      <c r="A69" s="15" t="str">
        <f t="shared" si="2"/>
        <v>920</v>
      </c>
      <c r="B69" s="55" t="s">
        <v>35</v>
      </c>
      <c r="C69" s="56" t="str">
        <f t="shared" si="3"/>
        <v>2G111</v>
      </c>
      <c r="D69" s="174"/>
      <c r="E69" s="102"/>
      <c r="F69" s="102" t="s">
        <v>140</v>
      </c>
      <c r="G69" s="108" t="s">
        <v>141</v>
      </c>
      <c r="H69" s="255">
        <v>196177</v>
      </c>
      <c r="I69" s="256">
        <v>3100</v>
      </c>
      <c r="J69" s="256">
        <v>856</v>
      </c>
      <c r="K69" s="256">
        <v>1020</v>
      </c>
      <c r="L69" s="256">
        <v>30250</v>
      </c>
      <c r="M69" s="317">
        <f>108127+2680</f>
        <v>110807</v>
      </c>
      <c r="N69" s="258"/>
      <c r="O69" s="257">
        <v>35913</v>
      </c>
      <c r="P69" s="257">
        <v>10057</v>
      </c>
      <c r="Q69" s="256">
        <v>5981</v>
      </c>
      <c r="R69" s="256">
        <v>3106</v>
      </c>
      <c r="S69" s="256">
        <v>44518</v>
      </c>
      <c r="T69" s="259"/>
      <c r="U69" s="323">
        <f t="shared" si="18"/>
        <v>441785</v>
      </c>
    </row>
    <row r="70" spans="1:21" ht="24" x14ac:dyDescent="0.25">
      <c r="A70" s="15" t="str">
        <f t="shared" si="2"/>
        <v>920</v>
      </c>
      <c r="B70" s="55" t="s">
        <v>35</v>
      </c>
      <c r="C70" s="56" t="str">
        <f t="shared" si="3"/>
        <v>2G112</v>
      </c>
      <c r="D70" s="174"/>
      <c r="E70" s="102"/>
      <c r="F70" s="102" t="s">
        <v>142</v>
      </c>
      <c r="G70" s="108" t="s">
        <v>143</v>
      </c>
      <c r="H70" s="255">
        <v>17497</v>
      </c>
      <c r="I70" s="256">
        <v>4598</v>
      </c>
      <c r="J70" s="256">
        <v>526</v>
      </c>
      <c r="K70" s="256">
        <v>115906</v>
      </c>
      <c r="L70" s="256">
        <v>47710</v>
      </c>
      <c r="M70" s="257">
        <v>336367</v>
      </c>
      <c r="N70" s="258"/>
      <c r="O70" s="257">
        <v>20949</v>
      </c>
      <c r="P70" s="257">
        <v>16656</v>
      </c>
      <c r="Q70" s="256">
        <v>88010</v>
      </c>
      <c r="R70" s="256">
        <v>5145</v>
      </c>
      <c r="S70" s="256">
        <v>73854</v>
      </c>
      <c r="T70" s="259"/>
      <c r="U70" s="74">
        <f t="shared" si="18"/>
        <v>727218</v>
      </c>
    </row>
    <row r="71" spans="1:21" ht="24" x14ac:dyDescent="0.25">
      <c r="A71" s="15" t="str">
        <f t="shared" si="2"/>
        <v>920</v>
      </c>
      <c r="B71" s="55" t="s">
        <v>35</v>
      </c>
      <c r="C71" s="56" t="str">
        <f t="shared" si="3"/>
        <v>2G113</v>
      </c>
      <c r="D71" s="174"/>
      <c r="E71" s="102"/>
      <c r="F71" s="102" t="s">
        <v>144</v>
      </c>
      <c r="G71" s="108" t="s">
        <v>145</v>
      </c>
      <c r="H71" s="255">
        <v>16448</v>
      </c>
      <c r="I71" s="256">
        <v>2382</v>
      </c>
      <c r="J71" s="256">
        <v>18781</v>
      </c>
      <c r="K71" s="256">
        <v>13664</v>
      </c>
      <c r="L71" s="256">
        <v>105181</v>
      </c>
      <c r="M71" s="257">
        <v>180595</v>
      </c>
      <c r="N71" s="258"/>
      <c r="O71" s="257">
        <v>12073</v>
      </c>
      <c r="P71" s="257">
        <v>9599</v>
      </c>
      <c r="Q71" s="256">
        <v>14919</v>
      </c>
      <c r="R71" s="256">
        <v>2965</v>
      </c>
      <c r="S71" s="256">
        <v>42490</v>
      </c>
      <c r="T71" s="259"/>
      <c r="U71" s="74">
        <f t="shared" si="18"/>
        <v>419097</v>
      </c>
    </row>
    <row r="72" spans="1:21" ht="24" x14ac:dyDescent="0.25">
      <c r="A72" s="15" t="str">
        <f t="shared" si="2"/>
        <v>920</v>
      </c>
      <c r="B72" s="55" t="s">
        <v>35</v>
      </c>
      <c r="C72" s="56" t="str">
        <f t="shared" si="3"/>
        <v>2G114</v>
      </c>
      <c r="D72" s="174"/>
      <c r="E72" s="102"/>
      <c r="F72" s="102" t="s">
        <v>146</v>
      </c>
      <c r="G72" s="108" t="s">
        <v>147</v>
      </c>
      <c r="H72" s="255"/>
      <c r="I72" s="256"/>
      <c r="J72" s="256"/>
      <c r="K72" s="256"/>
      <c r="L72" s="256"/>
      <c r="M72" s="257"/>
      <c r="N72" s="258"/>
      <c r="O72" s="257"/>
      <c r="P72" s="257"/>
      <c r="Q72" s="256"/>
      <c r="R72" s="256"/>
      <c r="S72" s="256"/>
      <c r="T72" s="259"/>
      <c r="U72" s="74">
        <f t="shared" si="18"/>
        <v>0</v>
      </c>
    </row>
    <row r="73" spans="1:21" ht="24" x14ac:dyDescent="0.25">
      <c r="A73" s="15" t="str">
        <f t="shared" si="2"/>
        <v>920</v>
      </c>
      <c r="B73" s="55" t="s">
        <v>35</v>
      </c>
      <c r="C73" s="56" t="str">
        <f t="shared" si="3"/>
        <v>2G115</v>
      </c>
      <c r="D73" s="174"/>
      <c r="E73" s="102"/>
      <c r="F73" s="102" t="s">
        <v>148</v>
      </c>
      <c r="G73" s="108" t="s">
        <v>149</v>
      </c>
      <c r="H73" s="169"/>
      <c r="I73" s="70"/>
      <c r="J73" s="70"/>
      <c r="K73" s="70"/>
      <c r="L73" s="70"/>
      <c r="M73" s="147"/>
      <c r="N73" s="148"/>
      <c r="O73" s="147"/>
      <c r="P73" s="147"/>
      <c r="Q73" s="70"/>
      <c r="R73" s="70"/>
      <c r="S73" s="70"/>
      <c r="T73" s="73"/>
      <c r="U73" s="74">
        <f t="shared" si="18"/>
        <v>0</v>
      </c>
    </row>
    <row r="74" spans="1:21" ht="27" x14ac:dyDescent="0.25">
      <c r="A74" s="15" t="str">
        <f t="shared" si="2"/>
        <v>920</v>
      </c>
      <c r="B74" s="55" t="s">
        <v>35</v>
      </c>
      <c r="C74" s="56" t="str">
        <f t="shared" si="3"/>
        <v>2G120</v>
      </c>
      <c r="D74" s="166"/>
      <c r="E74" s="167" t="s">
        <v>150</v>
      </c>
      <c r="F74" s="168"/>
      <c r="G74" s="68" t="s">
        <v>151</v>
      </c>
      <c r="H74" s="170">
        <f t="shared" ref="H74:T74" si="20">SUM(H75:H79)</f>
        <v>0</v>
      </c>
      <c r="I74" s="171">
        <f t="shared" si="20"/>
        <v>0</v>
      </c>
      <c r="J74" s="171">
        <f t="shared" si="20"/>
        <v>0</v>
      </c>
      <c r="K74" s="171">
        <f t="shared" si="20"/>
        <v>0</v>
      </c>
      <c r="L74" s="171">
        <f t="shared" si="20"/>
        <v>0</v>
      </c>
      <c r="M74" s="171">
        <f t="shared" si="20"/>
        <v>0</v>
      </c>
      <c r="N74" s="172">
        <f t="shared" si="20"/>
        <v>0</v>
      </c>
      <c r="O74" s="171">
        <f t="shared" si="20"/>
        <v>0</v>
      </c>
      <c r="P74" s="171">
        <f t="shared" si="20"/>
        <v>0</v>
      </c>
      <c r="Q74" s="171">
        <f t="shared" si="20"/>
        <v>0</v>
      </c>
      <c r="R74" s="171">
        <f t="shared" si="20"/>
        <v>0</v>
      </c>
      <c r="S74" s="171">
        <f t="shared" si="20"/>
        <v>0</v>
      </c>
      <c r="T74" s="173">
        <f t="shared" si="20"/>
        <v>0</v>
      </c>
      <c r="U74" s="74">
        <f t="shared" si="18"/>
        <v>0</v>
      </c>
    </row>
    <row r="75" spans="1:21" ht="24" x14ac:dyDescent="0.25">
      <c r="A75" s="15" t="str">
        <f t="shared" si="2"/>
        <v>920</v>
      </c>
      <c r="B75" s="55" t="s">
        <v>35</v>
      </c>
      <c r="C75" s="56" t="str">
        <f t="shared" si="3"/>
        <v>2G121</v>
      </c>
      <c r="D75" s="174"/>
      <c r="E75" s="102"/>
      <c r="F75" s="102" t="s">
        <v>152</v>
      </c>
      <c r="G75" s="108" t="s">
        <v>153</v>
      </c>
      <c r="H75" s="169"/>
      <c r="I75" s="70"/>
      <c r="J75" s="70"/>
      <c r="K75" s="70"/>
      <c r="L75" s="70"/>
      <c r="M75" s="147"/>
      <c r="N75" s="148"/>
      <c r="O75" s="147"/>
      <c r="P75" s="147"/>
      <c r="Q75" s="70"/>
      <c r="R75" s="70"/>
      <c r="S75" s="70"/>
      <c r="T75" s="73"/>
      <c r="U75" s="74">
        <f t="shared" si="18"/>
        <v>0</v>
      </c>
    </row>
    <row r="76" spans="1:21" ht="24" x14ac:dyDescent="0.25">
      <c r="A76" s="15" t="str">
        <f t="shared" si="2"/>
        <v>920</v>
      </c>
      <c r="B76" s="55" t="s">
        <v>35</v>
      </c>
      <c r="C76" s="56" t="str">
        <f t="shared" si="3"/>
        <v>2G122</v>
      </c>
      <c r="D76" s="174"/>
      <c r="E76" s="102"/>
      <c r="F76" s="102" t="s">
        <v>154</v>
      </c>
      <c r="G76" s="108" t="s">
        <v>155</v>
      </c>
      <c r="H76" s="169"/>
      <c r="I76" s="70"/>
      <c r="J76" s="70"/>
      <c r="K76" s="70"/>
      <c r="L76" s="70"/>
      <c r="M76" s="147"/>
      <c r="N76" s="148"/>
      <c r="O76" s="147"/>
      <c r="P76" s="147"/>
      <c r="Q76" s="70"/>
      <c r="R76" s="70"/>
      <c r="S76" s="70"/>
      <c r="T76" s="73"/>
      <c r="U76" s="74">
        <f t="shared" si="18"/>
        <v>0</v>
      </c>
    </row>
    <row r="77" spans="1:21" ht="24" x14ac:dyDescent="0.25">
      <c r="A77" s="15" t="str">
        <f t="shared" si="2"/>
        <v>920</v>
      </c>
      <c r="B77" s="55" t="s">
        <v>35</v>
      </c>
      <c r="C77" s="56" t="str">
        <f t="shared" si="3"/>
        <v>2G123</v>
      </c>
      <c r="D77" s="174"/>
      <c r="E77" s="102"/>
      <c r="F77" s="102" t="s">
        <v>156</v>
      </c>
      <c r="G77" s="108" t="s">
        <v>157</v>
      </c>
      <c r="H77" s="169"/>
      <c r="I77" s="70"/>
      <c r="J77" s="70"/>
      <c r="K77" s="70"/>
      <c r="L77" s="70"/>
      <c r="M77" s="147"/>
      <c r="N77" s="148"/>
      <c r="O77" s="147"/>
      <c r="P77" s="147"/>
      <c r="Q77" s="70"/>
      <c r="R77" s="70"/>
      <c r="S77" s="70"/>
      <c r="T77" s="73"/>
      <c r="U77" s="74">
        <f t="shared" si="18"/>
        <v>0</v>
      </c>
    </row>
    <row r="78" spans="1:21" ht="24" x14ac:dyDescent="0.25">
      <c r="A78" s="15" t="str">
        <f t="shared" si="2"/>
        <v>920</v>
      </c>
      <c r="B78" s="55" t="s">
        <v>35</v>
      </c>
      <c r="C78" s="56" t="str">
        <f t="shared" si="3"/>
        <v>2G124</v>
      </c>
      <c r="D78" s="174"/>
      <c r="E78" s="102"/>
      <c r="F78" s="102" t="s">
        <v>158</v>
      </c>
      <c r="G78" s="108" t="s">
        <v>159</v>
      </c>
      <c r="H78" s="169"/>
      <c r="I78" s="70"/>
      <c r="J78" s="70"/>
      <c r="K78" s="70"/>
      <c r="L78" s="70"/>
      <c r="M78" s="147"/>
      <c r="N78" s="148"/>
      <c r="O78" s="147"/>
      <c r="P78" s="147"/>
      <c r="Q78" s="70"/>
      <c r="R78" s="70"/>
      <c r="S78" s="70"/>
      <c r="T78" s="73"/>
      <c r="U78" s="74">
        <f t="shared" si="18"/>
        <v>0</v>
      </c>
    </row>
    <row r="79" spans="1:21" ht="24" x14ac:dyDescent="0.25">
      <c r="A79" s="15" t="str">
        <f t="shared" si="2"/>
        <v>920</v>
      </c>
      <c r="B79" s="55" t="s">
        <v>35</v>
      </c>
      <c r="C79" s="56" t="str">
        <f t="shared" si="3"/>
        <v>2G125</v>
      </c>
      <c r="D79" s="174"/>
      <c r="E79" s="102"/>
      <c r="F79" s="102" t="s">
        <v>160</v>
      </c>
      <c r="G79" s="108" t="s">
        <v>161</v>
      </c>
      <c r="H79" s="169"/>
      <c r="I79" s="70"/>
      <c r="J79" s="70"/>
      <c r="K79" s="70"/>
      <c r="L79" s="70"/>
      <c r="M79" s="147"/>
      <c r="N79" s="148"/>
      <c r="O79" s="147"/>
      <c r="P79" s="147"/>
      <c r="Q79" s="70"/>
      <c r="R79" s="70"/>
      <c r="S79" s="70"/>
      <c r="T79" s="73"/>
      <c r="U79" s="74">
        <f t="shared" si="18"/>
        <v>0</v>
      </c>
    </row>
    <row r="80" spans="1:21" ht="15.75" thickBot="1" x14ac:dyDescent="0.3">
      <c r="A80" s="15" t="str">
        <f t="shared" si="2"/>
        <v>920</v>
      </c>
      <c r="B80" s="55" t="s">
        <v>35</v>
      </c>
      <c r="C80" s="56" t="str">
        <f t="shared" si="3"/>
        <v>2G130</v>
      </c>
      <c r="D80" s="175"/>
      <c r="E80" s="176" t="s">
        <v>162</v>
      </c>
      <c r="F80" s="187"/>
      <c r="G80" s="78" t="s">
        <v>163</v>
      </c>
      <c r="H80" s="178"/>
      <c r="I80" s="80"/>
      <c r="J80" s="80"/>
      <c r="K80" s="80"/>
      <c r="L80" s="80"/>
      <c r="M80" s="154"/>
      <c r="N80" s="155"/>
      <c r="O80" s="154"/>
      <c r="P80" s="154"/>
      <c r="Q80" s="80"/>
      <c r="R80" s="80"/>
      <c r="S80" s="80"/>
      <c r="T80" s="83"/>
      <c r="U80" s="84">
        <f t="shared" si="18"/>
        <v>0</v>
      </c>
    </row>
    <row r="81" spans="1:21" ht="29.25" thickBot="1" x14ac:dyDescent="0.3">
      <c r="A81" s="15" t="str">
        <f t="shared" ref="A81:A127" si="21">$K$6</f>
        <v>920</v>
      </c>
      <c r="B81" s="55" t="s">
        <v>35</v>
      </c>
      <c r="C81" s="56" t="str">
        <f t="shared" ref="C81:C127" si="22">IF(F81="",IF(E81="",D81,E81),F81)</f>
        <v>2H100</v>
      </c>
      <c r="D81" s="95" t="s">
        <v>164</v>
      </c>
      <c r="E81" s="161"/>
      <c r="F81" s="161"/>
      <c r="G81" s="59" t="s">
        <v>165</v>
      </c>
      <c r="H81" s="188">
        <f>H82+H85+H86+H87+H88+H89+H90</f>
        <v>0</v>
      </c>
      <c r="I81" s="97">
        <f t="shared" ref="I81:T81" si="23">I82+I85+I86+I87+I88+I89+I90</f>
        <v>0</v>
      </c>
      <c r="J81" s="97">
        <f t="shared" si="23"/>
        <v>0</v>
      </c>
      <c r="K81" s="97">
        <f t="shared" si="23"/>
        <v>0</v>
      </c>
      <c r="L81" s="97">
        <f t="shared" si="23"/>
        <v>0</v>
      </c>
      <c r="M81" s="97">
        <f t="shared" si="23"/>
        <v>0</v>
      </c>
      <c r="N81" s="189">
        <f t="shared" si="23"/>
        <v>0</v>
      </c>
      <c r="O81" s="97">
        <f t="shared" si="23"/>
        <v>0</v>
      </c>
      <c r="P81" s="97">
        <f t="shared" si="23"/>
        <v>0</v>
      </c>
      <c r="Q81" s="97">
        <f t="shared" si="23"/>
        <v>0</v>
      </c>
      <c r="R81" s="97">
        <f t="shared" si="23"/>
        <v>0</v>
      </c>
      <c r="S81" s="97">
        <f t="shared" si="23"/>
        <v>0</v>
      </c>
      <c r="T81" s="97">
        <f t="shared" si="23"/>
        <v>0</v>
      </c>
      <c r="U81" s="64">
        <f t="shared" si="18"/>
        <v>0</v>
      </c>
    </row>
    <row r="82" spans="1:21" ht="27" x14ac:dyDescent="0.25">
      <c r="A82" s="15" t="str">
        <f t="shared" si="21"/>
        <v>920</v>
      </c>
      <c r="B82" s="55" t="s">
        <v>35</v>
      </c>
      <c r="C82" s="56" t="str">
        <f t="shared" si="22"/>
        <v>2H110</v>
      </c>
      <c r="D82" s="166"/>
      <c r="E82" s="167" t="s">
        <v>166</v>
      </c>
      <c r="F82" s="168"/>
      <c r="G82" s="68" t="s">
        <v>167</v>
      </c>
      <c r="H82" s="188">
        <f>SUM(H83:H84)</f>
        <v>0</v>
      </c>
      <c r="I82" s="97">
        <f t="shared" ref="I82:T82" si="24">SUM(I83:I84)</f>
        <v>0</v>
      </c>
      <c r="J82" s="97">
        <f t="shared" si="24"/>
        <v>0</v>
      </c>
      <c r="K82" s="97">
        <f t="shared" si="24"/>
        <v>0</v>
      </c>
      <c r="L82" s="97">
        <f t="shared" si="24"/>
        <v>0</v>
      </c>
      <c r="M82" s="97">
        <f t="shared" si="24"/>
        <v>0</v>
      </c>
      <c r="N82" s="189">
        <f t="shared" si="24"/>
        <v>0</v>
      </c>
      <c r="O82" s="97">
        <f t="shared" si="24"/>
        <v>0</v>
      </c>
      <c r="P82" s="97">
        <f t="shared" si="24"/>
        <v>0</v>
      </c>
      <c r="Q82" s="97">
        <f t="shared" si="24"/>
        <v>0</v>
      </c>
      <c r="R82" s="97">
        <f t="shared" si="24"/>
        <v>0</v>
      </c>
      <c r="S82" s="97">
        <f t="shared" si="24"/>
        <v>0</v>
      </c>
      <c r="T82" s="97">
        <f t="shared" si="24"/>
        <v>0</v>
      </c>
      <c r="U82" s="74">
        <f t="shared" si="18"/>
        <v>0</v>
      </c>
    </row>
    <row r="83" spans="1:21" x14ac:dyDescent="0.25">
      <c r="A83" s="15" t="str">
        <f t="shared" si="21"/>
        <v>920</v>
      </c>
      <c r="B83" s="55" t="s">
        <v>35</v>
      </c>
      <c r="C83" s="56" t="str">
        <f t="shared" si="22"/>
        <v>2H111</v>
      </c>
      <c r="D83" s="174"/>
      <c r="E83" s="102"/>
      <c r="F83" s="102" t="s">
        <v>168</v>
      </c>
      <c r="G83" s="108" t="s">
        <v>169</v>
      </c>
      <c r="H83" s="145"/>
      <c r="I83" s="146"/>
      <c r="J83" s="70"/>
      <c r="K83" s="70"/>
      <c r="L83" s="70"/>
      <c r="M83" s="147"/>
      <c r="N83" s="148"/>
      <c r="O83" s="147"/>
      <c r="P83" s="147"/>
      <c r="Q83" s="70"/>
      <c r="R83" s="70"/>
      <c r="S83" s="70"/>
      <c r="T83" s="73"/>
      <c r="U83" s="74">
        <f t="shared" si="18"/>
        <v>0</v>
      </c>
    </row>
    <row r="84" spans="1:21" x14ac:dyDescent="0.25">
      <c r="A84" s="15" t="str">
        <f t="shared" si="21"/>
        <v>920</v>
      </c>
      <c r="B84" s="55" t="s">
        <v>35</v>
      </c>
      <c r="C84" s="56" t="str">
        <f t="shared" si="22"/>
        <v>2H112</v>
      </c>
      <c r="D84" s="174"/>
      <c r="E84" s="102"/>
      <c r="F84" s="102" t="s">
        <v>170</v>
      </c>
      <c r="G84" s="108" t="s">
        <v>171</v>
      </c>
      <c r="H84" s="145"/>
      <c r="I84" s="146"/>
      <c r="J84" s="70"/>
      <c r="K84" s="70"/>
      <c r="L84" s="70"/>
      <c r="M84" s="147"/>
      <c r="N84" s="148"/>
      <c r="O84" s="147"/>
      <c r="P84" s="147"/>
      <c r="Q84" s="70"/>
      <c r="R84" s="70"/>
      <c r="S84" s="70"/>
      <c r="T84" s="73"/>
      <c r="U84" s="74">
        <f t="shared" si="18"/>
        <v>0</v>
      </c>
    </row>
    <row r="85" spans="1:21" ht="27" x14ac:dyDescent="0.25">
      <c r="A85" s="15" t="str">
        <f t="shared" si="21"/>
        <v>920</v>
      </c>
      <c r="B85" s="55" t="s">
        <v>35</v>
      </c>
      <c r="C85" s="56" t="str">
        <f t="shared" si="22"/>
        <v>2H120</v>
      </c>
      <c r="D85" s="174"/>
      <c r="E85" s="167" t="s">
        <v>172</v>
      </c>
      <c r="F85" s="102"/>
      <c r="G85" s="68" t="s">
        <v>173</v>
      </c>
      <c r="H85" s="145"/>
      <c r="I85" s="146"/>
      <c r="J85" s="70"/>
      <c r="K85" s="70"/>
      <c r="L85" s="70"/>
      <c r="M85" s="147"/>
      <c r="N85" s="148"/>
      <c r="O85" s="147"/>
      <c r="P85" s="147"/>
      <c r="Q85" s="70"/>
      <c r="R85" s="70"/>
      <c r="S85" s="70"/>
      <c r="T85" s="73"/>
      <c r="U85" s="74">
        <f t="shared" si="18"/>
        <v>0</v>
      </c>
    </row>
    <row r="86" spans="1:21" ht="40.5" x14ac:dyDescent="0.25">
      <c r="A86" s="15" t="str">
        <f t="shared" si="21"/>
        <v>920</v>
      </c>
      <c r="B86" s="55" t="s">
        <v>35</v>
      </c>
      <c r="C86" s="56" t="str">
        <f t="shared" si="22"/>
        <v>2H130</v>
      </c>
      <c r="D86" s="166"/>
      <c r="E86" s="167" t="s">
        <v>174</v>
      </c>
      <c r="F86" s="168"/>
      <c r="G86" s="68" t="s">
        <v>175</v>
      </c>
      <c r="H86" s="145"/>
      <c r="I86" s="146"/>
      <c r="J86" s="70"/>
      <c r="K86" s="70"/>
      <c r="L86" s="70"/>
      <c r="M86" s="147"/>
      <c r="N86" s="148"/>
      <c r="O86" s="147"/>
      <c r="P86" s="147"/>
      <c r="Q86" s="70"/>
      <c r="R86" s="70"/>
      <c r="S86" s="70"/>
      <c r="T86" s="73"/>
      <c r="U86" s="74">
        <f t="shared" si="18"/>
        <v>0</v>
      </c>
    </row>
    <row r="87" spans="1:21" ht="27" x14ac:dyDescent="0.25">
      <c r="A87" s="15" t="str">
        <f t="shared" si="21"/>
        <v>920</v>
      </c>
      <c r="B87" s="55" t="s">
        <v>35</v>
      </c>
      <c r="C87" s="56" t="str">
        <f t="shared" si="22"/>
        <v>2H140</v>
      </c>
      <c r="D87" s="166"/>
      <c r="E87" s="167" t="s">
        <v>176</v>
      </c>
      <c r="F87" s="168"/>
      <c r="G87" s="68" t="s">
        <v>177</v>
      </c>
      <c r="H87" s="145"/>
      <c r="I87" s="146"/>
      <c r="J87" s="70"/>
      <c r="K87" s="70"/>
      <c r="L87" s="70"/>
      <c r="M87" s="147"/>
      <c r="N87" s="148"/>
      <c r="O87" s="147"/>
      <c r="P87" s="147"/>
      <c r="Q87" s="70"/>
      <c r="R87" s="70"/>
      <c r="S87" s="70"/>
      <c r="T87" s="73"/>
      <c r="U87" s="74">
        <f t="shared" si="18"/>
        <v>0</v>
      </c>
    </row>
    <row r="88" spans="1:21" ht="27" x14ac:dyDescent="0.25">
      <c r="A88" s="15" t="str">
        <f t="shared" si="21"/>
        <v>920</v>
      </c>
      <c r="B88" s="55" t="s">
        <v>35</v>
      </c>
      <c r="C88" s="56" t="str">
        <f t="shared" si="22"/>
        <v>2H150</v>
      </c>
      <c r="D88" s="166"/>
      <c r="E88" s="167" t="s">
        <v>178</v>
      </c>
      <c r="F88" s="168"/>
      <c r="G88" s="68" t="s">
        <v>179</v>
      </c>
      <c r="H88" s="145"/>
      <c r="I88" s="146"/>
      <c r="J88" s="70"/>
      <c r="K88" s="70"/>
      <c r="L88" s="70"/>
      <c r="M88" s="147"/>
      <c r="N88" s="148"/>
      <c r="O88" s="147"/>
      <c r="P88" s="147"/>
      <c r="Q88" s="70"/>
      <c r="R88" s="70"/>
      <c r="S88" s="70"/>
      <c r="T88" s="73"/>
      <c r="U88" s="74">
        <f t="shared" si="18"/>
        <v>0</v>
      </c>
    </row>
    <row r="89" spans="1:21" ht="27" x14ac:dyDescent="0.25">
      <c r="A89" s="15" t="str">
        <f t="shared" si="21"/>
        <v>920</v>
      </c>
      <c r="B89" s="55" t="s">
        <v>35</v>
      </c>
      <c r="C89" s="56" t="str">
        <f t="shared" si="22"/>
        <v>2H160</v>
      </c>
      <c r="D89" s="166"/>
      <c r="E89" s="167" t="s">
        <v>180</v>
      </c>
      <c r="F89" s="168"/>
      <c r="G89" s="68" t="s">
        <v>181</v>
      </c>
      <c r="H89" s="145"/>
      <c r="I89" s="146"/>
      <c r="J89" s="70"/>
      <c r="K89" s="70"/>
      <c r="L89" s="70"/>
      <c r="M89" s="147"/>
      <c r="N89" s="148"/>
      <c r="O89" s="147"/>
      <c r="P89" s="147"/>
      <c r="Q89" s="70"/>
      <c r="R89" s="70"/>
      <c r="S89" s="70"/>
      <c r="T89" s="73"/>
      <c r="U89" s="74">
        <f t="shared" si="18"/>
        <v>0</v>
      </c>
    </row>
    <row r="90" spans="1:21" ht="27.75" thickBot="1" x14ac:dyDescent="0.3">
      <c r="A90" s="15" t="str">
        <f t="shared" si="21"/>
        <v>920</v>
      </c>
      <c r="B90" s="55" t="s">
        <v>35</v>
      </c>
      <c r="C90" s="56" t="str">
        <f t="shared" si="22"/>
        <v>2H170</v>
      </c>
      <c r="D90" s="190"/>
      <c r="E90" s="176" t="s">
        <v>182</v>
      </c>
      <c r="F90" s="177"/>
      <c r="G90" s="78" t="s">
        <v>183</v>
      </c>
      <c r="H90" s="152"/>
      <c r="I90" s="153"/>
      <c r="J90" s="80"/>
      <c r="K90" s="80"/>
      <c r="L90" s="80"/>
      <c r="M90" s="154"/>
      <c r="N90" s="155"/>
      <c r="O90" s="154"/>
      <c r="P90" s="154"/>
      <c r="Q90" s="80"/>
      <c r="R90" s="80"/>
      <c r="S90" s="80"/>
      <c r="T90" s="83"/>
      <c r="U90" s="84">
        <f t="shared" si="18"/>
        <v>0</v>
      </c>
    </row>
    <row r="91" spans="1:21" x14ac:dyDescent="0.25">
      <c r="A91" s="15" t="str">
        <f t="shared" si="21"/>
        <v>920</v>
      </c>
      <c r="B91" s="55" t="s">
        <v>35</v>
      </c>
      <c r="C91" s="56" t="str">
        <f t="shared" si="22"/>
        <v>2I100</v>
      </c>
      <c r="D91" s="95" t="s">
        <v>184</v>
      </c>
      <c r="E91" s="161"/>
      <c r="F91" s="161"/>
      <c r="G91" s="59" t="s">
        <v>185</v>
      </c>
      <c r="H91" s="188">
        <f>SUM(H92:H96)</f>
        <v>0</v>
      </c>
      <c r="I91" s="97">
        <f t="shared" ref="I91:T91" si="25">SUM(I92:I96)</f>
        <v>0</v>
      </c>
      <c r="J91" s="97">
        <f t="shared" si="25"/>
        <v>0</v>
      </c>
      <c r="K91" s="97">
        <f t="shared" si="25"/>
        <v>0</v>
      </c>
      <c r="L91" s="97">
        <f t="shared" si="25"/>
        <v>0</v>
      </c>
      <c r="M91" s="97">
        <f t="shared" si="25"/>
        <v>0</v>
      </c>
      <c r="N91" s="189">
        <f t="shared" si="25"/>
        <v>0</v>
      </c>
      <c r="O91" s="97">
        <f t="shared" si="25"/>
        <v>0</v>
      </c>
      <c r="P91" s="97">
        <f t="shared" si="25"/>
        <v>0</v>
      </c>
      <c r="Q91" s="97">
        <f t="shared" si="25"/>
        <v>0</v>
      </c>
      <c r="R91" s="97">
        <f t="shared" si="25"/>
        <v>0</v>
      </c>
      <c r="S91" s="97">
        <f t="shared" si="25"/>
        <v>0</v>
      </c>
      <c r="T91" s="100">
        <f t="shared" si="25"/>
        <v>0</v>
      </c>
      <c r="U91" s="64">
        <f t="shared" si="18"/>
        <v>0</v>
      </c>
    </row>
    <row r="92" spans="1:21" ht="27" x14ac:dyDescent="0.25">
      <c r="A92" s="15" t="str">
        <f t="shared" si="21"/>
        <v>920</v>
      </c>
      <c r="B92" s="55" t="s">
        <v>35</v>
      </c>
      <c r="C92" s="56" t="str">
        <f t="shared" si="22"/>
        <v>2I110</v>
      </c>
      <c r="D92" s="166"/>
      <c r="E92" s="167" t="s">
        <v>186</v>
      </c>
      <c r="F92" s="168"/>
      <c r="G92" s="68" t="s">
        <v>187</v>
      </c>
      <c r="H92" s="145"/>
      <c r="I92" s="146"/>
      <c r="J92" s="70"/>
      <c r="K92" s="70"/>
      <c r="L92" s="70"/>
      <c r="M92" s="147"/>
      <c r="N92" s="148"/>
      <c r="O92" s="147"/>
      <c r="P92" s="147"/>
      <c r="Q92" s="70"/>
      <c r="R92" s="70"/>
      <c r="S92" s="70"/>
      <c r="T92" s="73"/>
      <c r="U92" s="74">
        <f t="shared" si="18"/>
        <v>0</v>
      </c>
    </row>
    <row r="93" spans="1:21" ht="27" x14ac:dyDescent="0.25">
      <c r="A93" s="15" t="str">
        <f t="shared" si="21"/>
        <v>920</v>
      </c>
      <c r="B93" s="55" t="s">
        <v>35</v>
      </c>
      <c r="C93" s="56" t="str">
        <f t="shared" si="22"/>
        <v>2I120</v>
      </c>
      <c r="D93" s="166"/>
      <c r="E93" s="167" t="s">
        <v>188</v>
      </c>
      <c r="F93" s="168"/>
      <c r="G93" s="68" t="s">
        <v>189</v>
      </c>
      <c r="H93" s="145"/>
      <c r="I93" s="146"/>
      <c r="J93" s="70"/>
      <c r="K93" s="70"/>
      <c r="L93" s="70"/>
      <c r="M93" s="147"/>
      <c r="N93" s="148"/>
      <c r="O93" s="147"/>
      <c r="P93" s="147"/>
      <c r="Q93" s="70"/>
      <c r="R93" s="70"/>
      <c r="S93" s="70"/>
      <c r="T93" s="73"/>
      <c r="U93" s="74">
        <f t="shared" si="18"/>
        <v>0</v>
      </c>
    </row>
    <row r="94" spans="1:21" ht="27" x14ac:dyDescent="0.25">
      <c r="A94" s="15" t="str">
        <f t="shared" si="21"/>
        <v>920</v>
      </c>
      <c r="B94" s="55" t="s">
        <v>35</v>
      </c>
      <c r="C94" s="56" t="str">
        <f t="shared" si="22"/>
        <v>2I130</v>
      </c>
      <c r="D94" s="166"/>
      <c r="E94" s="167" t="s">
        <v>190</v>
      </c>
      <c r="F94" s="168"/>
      <c r="G94" s="68" t="s">
        <v>191</v>
      </c>
      <c r="H94" s="145"/>
      <c r="I94" s="146"/>
      <c r="J94" s="70"/>
      <c r="K94" s="70"/>
      <c r="L94" s="70"/>
      <c r="M94" s="147"/>
      <c r="N94" s="148"/>
      <c r="O94" s="147"/>
      <c r="P94" s="147"/>
      <c r="Q94" s="70"/>
      <c r="R94" s="70"/>
      <c r="S94" s="70"/>
      <c r="T94" s="73"/>
      <c r="U94" s="74">
        <f t="shared" si="18"/>
        <v>0</v>
      </c>
    </row>
    <row r="95" spans="1:21" ht="27" x14ac:dyDescent="0.25">
      <c r="A95" s="15" t="str">
        <f t="shared" si="21"/>
        <v>920</v>
      </c>
      <c r="B95" s="55" t="s">
        <v>35</v>
      </c>
      <c r="C95" s="56" t="str">
        <f t="shared" si="22"/>
        <v>2I140</v>
      </c>
      <c r="D95" s="166"/>
      <c r="E95" s="167" t="s">
        <v>192</v>
      </c>
      <c r="F95" s="168"/>
      <c r="G95" s="68" t="s">
        <v>193</v>
      </c>
      <c r="H95" s="145"/>
      <c r="I95" s="146"/>
      <c r="J95" s="70"/>
      <c r="K95" s="70"/>
      <c r="L95" s="70"/>
      <c r="M95" s="147"/>
      <c r="N95" s="148"/>
      <c r="O95" s="147"/>
      <c r="P95" s="147"/>
      <c r="Q95" s="70"/>
      <c r="R95" s="70"/>
      <c r="S95" s="70"/>
      <c r="T95" s="73"/>
      <c r="U95" s="74">
        <f t="shared" si="18"/>
        <v>0</v>
      </c>
    </row>
    <row r="96" spans="1:21" ht="27.75" thickBot="1" x14ac:dyDescent="0.3">
      <c r="A96" s="15" t="str">
        <f t="shared" si="21"/>
        <v>920</v>
      </c>
      <c r="B96" s="55" t="s">
        <v>35</v>
      </c>
      <c r="C96" s="56" t="str">
        <f t="shared" si="22"/>
        <v>2I150</v>
      </c>
      <c r="D96" s="190"/>
      <c r="E96" s="176" t="s">
        <v>194</v>
      </c>
      <c r="F96" s="177"/>
      <c r="G96" s="78" t="s">
        <v>195</v>
      </c>
      <c r="H96" s="152"/>
      <c r="I96" s="153"/>
      <c r="J96" s="80"/>
      <c r="K96" s="80"/>
      <c r="L96" s="80"/>
      <c r="M96" s="154"/>
      <c r="N96" s="155"/>
      <c r="O96" s="154"/>
      <c r="P96" s="154"/>
      <c r="Q96" s="80"/>
      <c r="R96" s="80"/>
      <c r="S96" s="80"/>
      <c r="T96" s="83"/>
      <c r="U96" s="84">
        <f t="shared" si="18"/>
        <v>0</v>
      </c>
    </row>
    <row r="97" spans="1:21" x14ac:dyDescent="0.25">
      <c r="A97" s="15" t="str">
        <f t="shared" si="21"/>
        <v>920</v>
      </c>
      <c r="B97" s="55" t="s">
        <v>35</v>
      </c>
      <c r="C97" s="56" t="str">
        <f t="shared" si="22"/>
        <v>2J100</v>
      </c>
      <c r="D97" s="95" t="s">
        <v>196</v>
      </c>
      <c r="E97" s="191"/>
      <c r="F97" s="191"/>
      <c r="G97" s="59" t="s">
        <v>197</v>
      </c>
      <c r="H97" s="192">
        <f t="shared" ref="H97:T97" si="26">SUM(H98:H103)</f>
        <v>0</v>
      </c>
      <c r="I97" s="97">
        <f t="shared" si="26"/>
        <v>0</v>
      </c>
      <c r="J97" s="97">
        <f t="shared" si="26"/>
        <v>0</v>
      </c>
      <c r="K97" s="97">
        <f t="shared" si="26"/>
        <v>0</v>
      </c>
      <c r="L97" s="97">
        <f t="shared" si="26"/>
        <v>0</v>
      </c>
      <c r="M97" s="97">
        <f t="shared" si="26"/>
        <v>0</v>
      </c>
      <c r="N97" s="189">
        <f t="shared" si="26"/>
        <v>0</v>
      </c>
      <c r="O97" s="97">
        <f t="shared" si="26"/>
        <v>0</v>
      </c>
      <c r="P97" s="97">
        <f t="shared" si="26"/>
        <v>0</v>
      </c>
      <c r="Q97" s="97">
        <f t="shared" si="26"/>
        <v>0</v>
      </c>
      <c r="R97" s="97">
        <f t="shared" si="26"/>
        <v>0</v>
      </c>
      <c r="S97" s="97">
        <f t="shared" si="26"/>
        <v>0</v>
      </c>
      <c r="T97" s="100">
        <f t="shared" si="26"/>
        <v>0</v>
      </c>
      <c r="U97" s="64">
        <f t="shared" si="18"/>
        <v>0</v>
      </c>
    </row>
    <row r="98" spans="1:21" ht="27" x14ac:dyDescent="0.25">
      <c r="A98" s="15" t="str">
        <f t="shared" si="21"/>
        <v>920</v>
      </c>
      <c r="B98" s="55" t="s">
        <v>35</v>
      </c>
      <c r="C98" s="56" t="str">
        <f t="shared" si="22"/>
        <v>2J110</v>
      </c>
      <c r="D98" s="193"/>
      <c r="E98" s="167" t="s">
        <v>198</v>
      </c>
      <c r="F98" s="168"/>
      <c r="G98" s="68" t="s">
        <v>199</v>
      </c>
      <c r="H98" s="145"/>
      <c r="I98" s="146"/>
      <c r="J98" s="70"/>
      <c r="K98" s="70"/>
      <c r="L98" s="70"/>
      <c r="M98" s="147"/>
      <c r="N98" s="148"/>
      <c r="O98" s="147"/>
      <c r="P98" s="147"/>
      <c r="Q98" s="70"/>
      <c r="R98" s="70"/>
      <c r="S98" s="70"/>
      <c r="T98" s="73"/>
      <c r="U98" s="74">
        <f t="shared" si="18"/>
        <v>0</v>
      </c>
    </row>
    <row r="99" spans="1:21" ht="27" x14ac:dyDescent="0.25">
      <c r="A99" s="15" t="str">
        <f t="shared" si="21"/>
        <v>920</v>
      </c>
      <c r="B99" s="55" t="s">
        <v>35</v>
      </c>
      <c r="C99" s="56" t="str">
        <f t="shared" si="22"/>
        <v>2J120</v>
      </c>
      <c r="D99" s="193"/>
      <c r="E99" s="167" t="s">
        <v>200</v>
      </c>
      <c r="F99" s="168"/>
      <c r="G99" s="68" t="s">
        <v>201</v>
      </c>
      <c r="H99" s="145"/>
      <c r="I99" s="146"/>
      <c r="J99" s="70"/>
      <c r="K99" s="70"/>
      <c r="L99" s="70"/>
      <c r="M99" s="147"/>
      <c r="N99" s="148"/>
      <c r="O99" s="147"/>
      <c r="P99" s="147"/>
      <c r="Q99" s="70"/>
      <c r="R99" s="70"/>
      <c r="S99" s="70"/>
      <c r="T99" s="73"/>
      <c r="U99" s="74">
        <f t="shared" ref="U99:U105" si="27">SUM(H99:T99)</f>
        <v>0</v>
      </c>
    </row>
    <row r="100" spans="1:21" ht="27" x14ac:dyDescent="0.25">
      <c r="A100" s="15" t="str">
        <f t="shared" si="21"/>
        <v>920</v>
      </c>
      <c r="B100" s="55" t="s">
        <v>35</v>
      </c>
      <c r="C100" s="56" t="str">
        <f t="shared" si="22"/>
        <v>2J130</v>
      </c>
      <c r="D100" s="193"/>
      <c r="E100" s="167" t="s">
        <v>202</v>
      </c>
      <c r="F100" s="168"/>
      <c r="G100" s="68" t="s">
        <v>203</v>
      </c>
      <c r="H100" s="145"/>
      <c r="I100" s="146"/>
      <c r="J100" s="70"/>
      <c r="K100" s="70"/>
      <c r="L100" s="70"/>
      <c r="M100" s="147"/>
      <c r="N100" s="148"/>
      <c r="O100" s="147"/>
      <c r="P100" s="147"/>
      <c r="Q100" s="70"/>
      <c r="R100" s="70"/>
      <c r="S100" s="70"/>
      <c r="T100" s="73"/>
      <c r="U100" s="74">
        <f t="shared" si="27"/>
        <v>0</v>
      </c>
    </row>
    <row r="101" spans="1:21" ht="27" x14ac:dyDescent="0.25">
      <c r="A101" s="15" t="str">
        <f t="shared" si="21"/>
        <v>920</v>
      </c>
      <c r="B101" s="55" t="s">
        <v>35</v>
      </c>
      <c r="C101" s="56" t="str">
        <f t="shared" si="22"/>
        <v>2J140</v>
      </c>
      <c r="D101" s="193"/>
      <c r="E101" s="167" t="s">
        <v>204</v>
      </c>
      <c r="F101" s="168"/>
      <c r="G101" s="68" t="s">
        <v>205</v>
      </c>
      <c r="H101" s="145"/>
      <c r="I101" s="146"/>
      <c r="J101" s="70"/>
      <c r="K101" s="70"/>
      <c r="L101" s="70"/>
      <c r="M101" s="147"/>
      <c r="N101" s="148"/>
      <c r="O101" s="147"/>
      <c r="P101" s="147"/>
      <c r="Q101" s="70"/>
      <c r="R101" s="70"/>
      <c r="S101" s="70"/>
      <c r="T101" s="73"/>
      <c r="U101" s="74">
        <f t="shared" si="27"/>
        <v>0</v>
      </c>
    </row>
    <row r="102" spans="1:21" ht="27" x14ac:dyDescent="0.25">
      <c r="A102" s="15" t="str">
        <f t="shared" si="21"/>
        <v>920</v>
      </c>
      <c r="B102" s="55" t="s">
        <v>35</v>
      </c>
      <c r="C102" s="56" t="str">
        <f t="shared" si="22"/>
        <v>2J150</v>
      </c>
      <c r="D102" s="193"/>
      <c r="E102" s="167" t="s">
        <v>206</v>
      </c>
      <c r="F102" s="168"/>
      <c r="G102" s="68" t="s">
        <v>207</v>
      </c>
      <c r="H102" s="145"/>
      <c r="I102" s="146"/>
      <c r="J102" s="70"/>
      <c r="K102" s="70"/>
      <c r="L102" s="70"/>
      <c r="M102" s="147"/>
      <c r="N102" s="148"/>
      <c r="O102" s="147"/>
      <c r="P102" s="147"/>
      <c r="Q102" s="70"/>
      <c r="R102" s="70"/>
      <c r="S102" s="70"/>
      <c r="T102" s="73"/>
      <c r="U102" s="74">
        <f t="shared" si="27"/>
        <v>0</v>
      </c>
    </row>
    <row r="103" spans="1:21" ht="27.75" thickBot="1" x14ac:dyDescent="0.3">
      <c r="A103" s="15" t="str">
        <f t="shared" si="21"/>
        <v>920</v>
      </c>
      <c r="B103" s="55" t="s">
        <v>35</v>
      </c>
      <c r="C103" s="56" t="str">
        <f t="shared" si="22"/>
        <v>2J160</v>
      </c>
      <c r="D103" s="194"/>
      <c r="E103" s="176" t="s">
        <v>208</v>
      </c>
      <c r="F103" s="177"/>
      <c r="G103" s="78" t="s">
        <v>209</v>
      </c>
      <c r="H103" s="152"/>
      <c r="I103" s="153"/>
      <c r="J103" s="80"/>
      <c r="K103" s="80"/>
      <c r="L103" s="80"/>
      <c r="M103" s="154"/>
      <c r="N103" s="155"/>
      <c r="O103" s="154"/>
      <c r="P103" s="154"/>
      <c r="Q103" s="80"/>
      <c r="R103" s="80"/>
      <c r="S103" s="80"/>
      <c r="T103" s="83"/>
      <c r="U103" s="84">
        <f t="shared" si="27"/>
        <v>0</v>
      </c>
    </row>
    <row r="104" spans="1:21" ht="15.75" thickBot="1" x14ac:dyDescent="0.3">
      <c r="A104" s="15" t="str">
        <f t="shared" si="21"/>
        <v>920</v>
      </c>
      <c r="B104" s="55" t="s">
        <v>35</v>
      </c>
      <c r="C104" s="56" t="str">
        <f t="shared" si="22"/>
        <v>2K100</v>
      </c>
      <c r="D104" s="94" t="s">
        <v>210</v>
      </c>
      <c r="E104" s="195"/>
      <c r="F104" s="195"/>
      <c r="G104" s="87" t="s">
        <v>211</v>
      </c>
      <c r="H104" s="196"/>
      <c r="I104" s="197"/>
      <c r="J104" s="197"/>
      <c r="K104" s="197"/>
      <c r="L104" s="197"/>
      <c r="M104" s="198"/>
      <c r="N104" s="199"/>
      <c r="O104" s="198"/>
      <c r="P104" s="198"/>
      <c r="Q104" s="197"/>
      <c r="R104" s="197"/>
      <c r="S104" s="197"/>
      <c r="T104" s="200"/>
      <c r="U104" s="93">
        <f t="shared" si="27"/>
        <v>0</v>
      </c>
    </row>
    <row r="105" spans="1:21" ht="29.25" thickBot="1" x14ac:dyDescent="0.3">
      <c r="A105" s="15" t="str">
        <f t="shared" si="21"/>
        <v>920</v>
      </c>
      <c r="B105" s="55" t="s">
        <v>35</v>
      </c>
      <c r="C105" s="56" t="str">
        <f t="shared" si="22"/>
        <v>2L100</v>
      </c>
      <c r="D105" s="94" t="s">
        <v>212</v>
      </c>
      <c r="E105" s="195"/>
      <c r="F105" s="195"/>
      <c r="G105" s="87" t="s">
        <v>213</v>
      </c>
      <c r="H105" s="158"/>
      <c r="I105" s="124"/>
      <c r="J105" s="197"/>
      <c r="K105" s="197"/>
      <c r="L105" s="197"/>
      <c r="M105" s="198"/>
      <c r="N105" s="199"/>
      <c r="O105" s="198"/>
      <c r="P105" s="198"/>
      <c r="Q105" s="197"/>
      <c r="R105" s="197"/>
      <c r="S105" s="197"/>
      <c r="T105" s="201"/>
      <c r="U105" s="93">
        <f t="shared" si="27"/>
        <v>0</v>
      </c>
    </row>
    <row r="106" spans="1:21" ht="16.5" thickBot="1" x14ac:dyDescent="0.3">
      <c r="A106" s="15" t="str">
        <f t="shared" si="21"/>
        <v>920</v>
      </c>
      <c r="B106" s="55" t="s">
        <v>35</v>
      </c>
      <c r="C106" s="56">
        <f t="shared" si="22"/>
        <v>29999</v>
      </c>
      <c r="D106" s="202">
        <v>29999</v>
      </c>
      <c r="E106" s="203"/>
      <c r="F106" s="203"/>
      <c r="G106" s="127" t="s">
        <v>214</v>
      </c>
      <c r="H106" s="204">
        <f>H105+H104+H97+H91+H81+H67+H61+H55+H54+H53+H52+H35</f>
        <v>230122</v>
      </c>
      <c r="I106" s="205">
        <f>I105+I104+I97+I91+I81+I67+I61+I55+I54+I53+I52+I35</f>
        <v>10080</v>
      </c>
      <c r="J106" s="205">
        <f t="shared" ref="J106:T106" si="28">J105+J104+J97+J91+J81+J67+J61+J55+J54+J53+J52+J35</f>
        <v>20163</v>
      </c>
      <c r="K106" s="205">
        <f t="shared" si="28"/>
        <v>130590</v>
      </c>
      <c r="L106" s="205">
        <f t="shared" si="28"/>
        <v>183141</v>
      </c>
      <c r="M106" s="318">
        <f t="shared" si="28"/>
        <v>627769</v>
      </c>
      <c r="N106" s="206">
        <f t="shared" si="28"/>
        <v>0</v>
      </c>
      <c r="O106" s="205">
        <f t="shared" si="28"/>
        <v>68935</v>
      </c>
      <c r="P106" s="205">
        <f t="shared" si="28"/>
        <v>36312</v>
      </c>
      <c r="Q106" s="205">
        <f t="shared" si="28"/>
        <v>108910</v>
      </c>
      <c r="R106" s="205">
        <f t="shared" si="28"/>
        <v>11216</v>
      </c>
      <c r="S106" s="205">
        <f t="shared" si="28"/>
        <v>160862</v>
      </c>
      <c r="T106" s="207">
        <f t="shared" si="28"/>
        <v>0</v>
      </c>
      <c r="U106" s="321">
        <f>U105+U104+U97+U91+U81+U67+U61+U55+U54+U53+U35</f>
        <v>1588100</v>
      </c>
    </row>
    <row r="107" spans="1:21" ht="17.25" thickBot="1" x14ac:dyDescent="0.3">
      <c r="A107" s="15" t="str">
        <f t="shared" si="21"/>
        <v>920</v>
      </c>
      <c r="B107" s="55" t="s">
        <v>35</v>
      </c>
      <c r="C107" s="56"/>
      <c r="D107" s="282" t="s">
        <v>215</v>
      </c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4"/>
    </row>
    <row r="108" spans="1:21" x14ac:dyDescent="0.25">
      <c r="A108" s="15" t="str">
        <f t="shared" si="21"/>
        <v>920</v>
      </c>
      <c r="B108" s="55" t="s">
        <v>35</v>
      </c>
      <c r="C108" s="56" t="str">
        <f t="shared" si="22"/>
        <v>3A100</v>
      </c>
      <c r="D108" s="95" t="s">
        <v>216</v>
      </c>
      <c r="E108" s="161"/>
      <c r="F108" s="161"/>
      <c r="G108" s="59" t="s">
        <v>217</v>
      </c>
      <c r="H108" s="96">
        <f t="shared" ref="H108:T108" si="29">H109+H112</f>
        <v>0</v>
      </c>
      <c r="I108" s="97">
        <f t="shared" si="29"/>
        <v>0</v>
      </c>
      <c r="J108" s="97">
        <f t="shared" si="29"/>
        <v>0</v>
      </c>
      <c r="K108" s="97">
        <f t="shared" si="29"/>
        <v>0</v>
      </c>
      <c r="L108" s="97">
        <f t="shared" si="29"/>
        <v>0</v>
      </c>
      <c r="M108" s="97">
        <f t="shared" si="29"/>
        <v>0</v>
      </c>
      <c r="N108" s="189">
        <f t="shared" si="29"/>
        <v>0</v>
      </c>
      <c r="O108" s="97">
        <f t="shared" si="29"/>
        <v>0</v>
      </c>
      <c r="P108" s="97">
        <f t="shared" si="29"/>
        <v>0</v>
      </c>
      <c r="Q108" s="97">
        <f t="shared" si="29"/>
        <v>0</v>
      </c>
      <c r="R108" s="97">
        <f t="shared" si="29"/>
        <v>0</v>
      </c>
      <c r="S108" s="97">
        <f t="shared" si="29"/>
        <v>0</v>
      </c>
      <c r="T108" s="100">
        <f t="shared" si="29"/>
        <v>0</v>
      </c>
      <c r="U108" s="64">
        <f t="shared" ref="U108:U127" si="30">SUM(H108:T108)</f>
        <v>0</v>
      </c>
    </row>
    <row r="109" spans="1:21" x14ac:dyDescent="0.25">
      <c r="A109" s="15" t="str">
        <f t="shared" si="21"/>
        <v>920</v>
      </c>
      <c r="B109" s="55" t="s">
        <v>35</v>
      </c>
      <c r="C109" s="56" t="str">
        <f t="shared" si="22"/>
        <v>3A110</v>
      </c>
      <c r="D109" s="185"/>
      <c r="E109" s="167" t="s">
        <v>218</v>
      </c>
      <c r="F109" s="168"/>
      <c r="G109" s="68" t="s">
        <v>219</v>
      </c>
      <c r="H109" s="242">
        <f>H110+H111</f>
        <v>0</v>
      </c>
      <c r="I109" s="142">
        <f t="shared" ref="I109:T109" si="31">I110+I111</f>
        <v>0</v>
      </c>
      <c r="J109" s="142">
        <f t="shared" si="31"/>
        <v>0</v>
      </c>
      <c r="K109" s="142">
        <f t="shared" si="31"/>
        <v>0</v>
      </c>
      <c r="L109" s="142">
        <f t="shared" si="31"/>
        <v>0</v>
      </c>
      <c r="M109" s="142">
        <f t="shared" si="31"/>
        <v>0</v>
      </c>
      <c r="N109" s="143">
        <f t="shared" si="31"/>
        <v>0</v>
      </c>
      <c r="O109" s="142">
        <f t="shared" si="31"/>
        <v>0</v>
      </c>
      <c r="P109" s="142">
        <f t="shared" si="31"/>
        <v>0</v>
      </c>
      <c r="Q109" s="142">
        <f t="shared" si="31"/>
        <v>0</v>
      </c>
      <c r="R109" s="142">
        <f t="shared" si="31"/>
        <v>0</v>
      </c>
      <c r="S109" s="142">
        <f t="shared" si="31"/>
        <v>0</v>
      </c>
      <c r="T109" s="144">
        <f t="shared" si="31"/>
        <v>0</v>
      </c>
      <c r="U109" s="74">
        <f t="shared" si="30"/>
        <v>0</v>
      </c>
    </row>
    <row r="110" spans="1:21" x14ac:dyDescent="0.25">
      <c r="A110" s="15" t="str">
        <f t="shared" si="21"/>
        <v>920</v>
      </c>
      <c r="B110" s="55" t="s">
        <v>35</v>
      </c>
      <c r="C110" s="56" t="str">
        <f t="shared" si="22"/>
        <v xml:space="preserve">3A111 </v>
      </c>
      <c r="D110" s="185"/>
      <c r="E110" s="167"/>
      <c r="F110" s="168" t="s">
        <v>220</v>
      </c>
      <c r="G110" s="108" t="s">
        <v>221</v>
      </c>
      <c r="H110" s="109"/>
      <c r="I110" s="110"/>
      <c r="J110" s="110"/>
      <c r="K110" s="110"/>
      <c r="L110" s="110"/>
      <c r="M110" s="210"/>
      <c r="N110" s="211"/>
      <c r="O110" s="210"/>
      <c r="P110" s="210"/>
      <c r="Q110" s="110"/>
      <c r="R110" s="110"/>
      <c r="S110" s="110"/>
      <c r="T110" s="212"/>
      <c r="U110" s="74">
        <f t="shared" si="30"/>
        <v>0</v>
      </c>
    </row>
    <row r="111" spans="1:21" x14ac:dyDescent="0.25">
      <c r="A111" s="15" t="str">
        <f t="shared" si="21"/>
        <v>920</v>
      </c>
      <c r="B111" s="55" t="s">
        <v>35</v>
      </c>
      <c r="C111" s="56" t="str">
        <f t="shared" si="22"/>
        <v>3A112</v>
      </c>
      <c r="D111" s="185"/>
      <c r="E111" s="167"/>
      <c r="F111" s="168" t="s">
        <v>222</v>
      </c>
      <c r="G111" s="108" t="s">
        <v>223</v>
      </c>
      <c r="H111" s="109"/>
      <c r="I111" s="110"/>
      <c r="J111" s="110"/>
      <c r="K111" s="110"/>
      <c r="L111" s="110"/>
      <c r="M111" s="210"/>
      <c r="N111" s="211"/>
      <c r="O111" s="210"/>
      <c r="P111" s="210"/>
      <c r="Q111" s="110"/>
      <c r="R111" s="110"/>
      <c r="S111" s="110"/>
      <c r="T111" s="212"/>
      <c r="U111" s="74">
        <f t="shared" si="30"/>
        <v>0</v>
      </c>
    </row>
    <row r="112" spans="1:21" ht="27" x14ac:dyDescent="0.25">
      <c r="A112" s="15" t="str">
        <f t="shared" si="21"/>
        <v>920</v>
      </c>
      <c r="B112" s="55" t="s">
        <v>35</v>
      </c>
      <c r="C112" s="56" t="str">
        <f t="shared" si="22"/>
        <v>3A120</v>
      </c>
      <c r="D112" s="185"/>
      <c r="E112" s="167" t="s">
        <v>224</v>
      </c>
      <c r="F112" s="168"/>
      <c r="G112" s="68" t="s">
        <v>225</v>
      </c>
      <c r="H112" s="109"/>
      <c r="I112" s="110"/>
      <c r="J112" s="110"/>
      <c r="K112" s="110"/>
      <c r="L112" s="110"/>
      <c r="M112" s="210"/>
      <c r="N112" s="211"/>
      <c r="O112" s="210"/>
      <c r="P112" s="210"/>
      <c r="Q112" s="110"/>
      <c r="R112" s="110"/>
      <c r="S112" s="110"/>
      <c r="T112" s="212"/>
      <c r="U112" s="74">
        <f t="shared" si="30"/>
        <v>0</v>
      </c>
    </row>
    <row r="113" spans="1:21" x14ac:dyDescent="0.25">
      <c r="A113" s="15" t="str">
        <f t="shared" si="21"/>
        <v>920</v>
      </c>
      <c r="B113" s="55" t="s">
        <v>35</v>
      </c>
      <c r="C113" s="56" t="str">
        <f t="shared" si="22"/>
        <v>3B100</v>
      </c>
      <c r="D113" s="101" t="s">
        <v>226</v>
      </c>
      <c r="E113" s="183"/>
      <c r="F113" s="183"/>
      <c r="G113" s="213" t="s">
        <v>227</v>
      </c>
      <c r="H113" s="209">
        <f>SUM(H114:H118)</f>
        <v>278346</v>
      </c>
      <c r="I113" s="142">
        <f t="shared" ref="I113:T113" si="32">SUM(I114:I118)</f>
        <v>9387</v>
      </c>
      <c r="J113" s="142">
        <f t="shared" si="32"/>
        <v>37276</v>
      </c>
      <c r="K113" s="142">
        <f t="shared" si="32"/>
        <v>58730</v>
      </c>
      <c r="L113" s="142">
        <f t="shared" si="32"/>
        <v>490614</v>
      </c>
      <c r="M113" s="142">
        <f t="shared" si="32"/>
        <v>2456527</v>
      </c>
      <c r="N113" s="143">
        <f t="shared" si="32"/>
        <v>0</v>
      </c>
      <c r="O113" s="142">
        <f t="shared" si="32"/>
        <v>276091</v>
      </c>
      <c r="P113" s="142">
        <f t="shared" si="32"/>
        <v>97374</v>
      </c>
      <c r="Q113" s="142">
        <f t="shared" si="32"/>
        <v>85686</v>
      </c>
      <c r="R113" s="142">
        <f t="shared" si="32"/>
        <v>30077</v>
      </c>
      <c r="S113" s="142">
        <f t="shared" si="32"/>
        <v>431296</v>
      </c>
      <c r="T113" s="144">
        <f t="shared" si="32"/>
        <v>0</v>
      </c>
      <c r="U113" s="74">
        <f t="shared" si="30"/>
        <v>4251404</v>
      </c>
    </row>
    <row r="114" spans="1:21" x14ac:dyDescent="0.25">
      <c r="A114" s="15" t="str">
        <f t="shared" si="21"/>
        <v>920</v>
      </c>
      <c r="B114" s="55" t="s">
        <v>35</v>
      </c>
      <c r="C114" s="56" t="str">
        <f t="shared" si="22"/>
        <v>3B110</v>
      </c>
      <c r="D114" s="185"/>
      <c r="E114" s="167" t="s">
        <v>228</v>
      </c>
      <c r="F114" s="168"/>
      <c r="G114" s="68" t="s">
        <v>229</v>
      </c>
      <c r="H114" s="109"/>
      <c r="I114" s="110"/>
      <c r="J114" s="110"/>
      <c r="K114" s="110"/>
      <c r="L114" s="110"/>
      <c r="M114" s="210"/>
      <c r="N114" s="211"/>
      <c r="O114" s="210"/>
      <c r="P114" s="210"/>
      <c r="Q114" s="110"/>
      <c r="R114" s="110"/>
      <c r="S114" s="110"/>
      <c r="T114" s="212"/>
      <c r="U114" s="74">
        <f t="shared" si="30"/>
        <v>0</v>
      </c>
    </row>
    <row r="115" spans="1:21" x14ac:dyDescent="0.25">
      <c r="A115" s="15" t="str">
        <f t="shared" si="21"/>
        <v>920</v>
      </c>
      <c r="B115" s="55" t="s">
        <v>35</v>
      </c>
      <c r="C115" s="56" t="str">
        <f t="shared" si="22"/>
        <v>3B120</v>
      </c>
      <c r="D115" s="185"/>
      <c r="E115" s="167" t="s">
        <v>230</v>
      </c>
      <c r="F115" s="168"/>
      <c r="G115" s="68" t="s">
        <v>231</v>
      </c>
      <c r="H115" s="109"/>
      <c r="I115" s="110"/>
      <c r="J115" s="110"/>
      <c r="K115" s="110"/>
      <c r="L115" s="110"/>
      <c r="M115" s="210"/>
      <c r="N115" s="211"/>
      <c r="O115" s="210"/>
      <c r="P115" s="210"/>
      <c r="Q115" s="110"/>
      <c r="R115" s="110"/>
      <c r="S115" s="110"/>
      <c r="T115" s="212"/>
      <c r="U115" s="74">
        <f t="shared" si="30"/>
        <v>0</v>
      </c>
    </row>
    <row r="116" spans="1:21" x14ac:dyDescent="0.25">
      <c r="A116" s="15" t="str">
        <f t="shared" si="21"/>
        <v>920</v>
      </c>
      <c r="B116" s="55" t="s">
        <v>35</v>
      </c>
      <c r="C116" s="56" t="str">
        <f t="shared" si="22"/>
        <v>3B130</v>
      </c>
      <c r="D116" s="185"/>
      <c r="E116" s="167" t="s">
        <v>232</v>
      </c>
      <c r="F116" s="168"/>
      <c r="G116" s="68" t="s">
        <v>233</v>
      </c>
      <c r="H116" s="109">
        <v>278346</v>
      </c>
      <c r="I116" s="110">
        <v>9387</v>
      </c>
      <c r="J116" s="110">
        <v>37276</v>
      </c>
      <c r="K116" s="110">
        <v>58730</v>
      </c>
      <c r="L116" s="110">
        <v>490614</v>
      </c>
      <c r="M116" s="210">
        <v>2456527</v>
      </c>
      <c r="N116" s="211"/>
      <c r="O116" s="210">
        <v>276091</v>
      </c>
      <c r="P116" s="210">
        <v>97374</v>
      </c>
      <c r="Q116" s="110">
        <v>85686</v>
      </c>
      <c r="R116" s="110">
        <v>30077</v>
      </c>
      <c r="S116" s="110">
        <v>431296</v>
      </c>
      <c r="T116" s="212"/>
      <c r="U116" s="74">
        <f t="shared" si="30"/>
        <v>4251404</v>
      </c>
    </row>
    <row r="117" spans="1:21" ht="27" x14ac:dyDescent="0.25">
      <c r="A117" s="15" t="str">
        <f t="shared" si="21"/>
        <v>920</v>
      </c>
      <c r="B117" s="55" t="s">
        <v>35</v>
      </c>
      <c r="C117" s="56" t="str">
        <f t="shared" si="22"/>
        <v>3B140</v>
      </c>
      <c r="D117" s="185"/>
      <c r="E117" s="167" t="s">
        <v>234</v>
      </c>
      <c r="F117" s="168"/>
      <c r="G117" s="68" t="s">
        <v>235</v>
      </c>
      <c r="H117" s="109"/>
      <c r="I117" s="110"/>
      <c r="J117" s="110"/>
      <c r="K117" s="110"/>
      <c r="L117" s="110"/>
      <c r="M117" s="210"/>
      <c r="N117" s="211"/>
      <c r="O117" s="210"/>
      <c r="P117" s="210"/>
      <c r="Q117" s="110"/>
      <c r="R117" s="110"/>
      <c r="S117" s="110"/>
      <c r="T117" s="212"/>
      <c r="U117" s="74">
        <f t="shared" si="30"/>
        <v>0</v>
      </c>
    </row>
    <row r="118" spans="1:21" ht="27" x14ac:dyDescent="0.25">
      <c r="A118" s="15" t="str">
        <f t="shared" si="21"/>
        <v>920</v>
      </c>
      <c r="B118" s="55" t="s">
        <v>35</v>
      </c>
      <c r="C118" s="56" t="str">
        <f t="shared" si="22"/>
        <v>3B150</v>
      </c>
      <c r="D118" s="185"/>
      <c r="E118" s="167" t="s">
        <v>236</v>
      </c>
      <c r="F118" s="168"/>
      <c r="G118" s="68" t="s">
        <v>237</v>
      </c>
      <c r="H118" s="109"/>
      <c r="I118" s="110"/>
      <c r="J118" s="110"/>
      <c r="K118" s="110"/>
      <c r="L118" s="110"/>
      <c r="M118" s="210"/>
      <c r="N118" s="211"/>
      <c r="O118" s="210"/>
      <c r="P118" s="210"/>
      <c r="Q118" s="110"/>
      <c r="R118" s="110"/>
      <c r="S118" s="110"/>
      <c r="T118" s="212"/>
      <c r="U118" s="74">
        <f t="shared" si="30"/>
        <v>0</v>
      </c>
    </row>
    <row r="119" spans="1:21" x14ac:dyDescent="0.25">
      <c r="A119" s="15" t="str">
        <f t="shared" si="21"/>
        <v>920</v>
      </c>
      <c r="B119" s="55" t="s">
        <v>35</v>
      </c>
      <c r="C119" s="56" t="str">
        <f t="shared" si="22"/>
        <v>3C100</v>
      </c>
      <c r="D119" s="101" t="s">
        <v>238</v>
      </c>
      <c r="E119" s="183"/>
      <c r="F119" s="183"/>
      <c r="G119" s="213" t="s">
        <v>239</v>
      </c>
      <c r="H119" s="109"/>
      <c r="I119" s="110"/>
      <c r="J119" s="110"/>
      <c r="K119" s="110"/>
      <c r="L119" s="110"/>
      <c r="M119" s="210"/>
      <c r="N119" s="211"/>
      <c r="O119" s="210"/>
      <c r="P119" s="210"/>
      <c r="Q119" s="110"/>
      <c r="R119" s="110"/>
      <c r="S119" s="110"/>
      <c r="T119" s="212"/>
      <c r="U119" s="74">
        <f t="shared" si="30"/>
        <v>0</v>
      </c>
    </row>
    <row r="120" spans="1:21" x14ac:dyDescent="0.25">
      <c r="A120" s="15" t="str">
        <f t="shared" si="21"/>
        <v>920</v>
      </c>
      <c r="B120" s="55" t="s">
        <v>35</v>
      </c>
      <c r="C120" s="56" t="str">
        <f t="shared" si="22"/>
        <v>3D100</v>
      </c>
      <c r="D120" s="101" t="s">
        <v>240</v>
      </c>
      <c r="E120" s="183"/>
      <c r="F120" s="183"/>
      <c r="G120" s="213" t="s">
        <v>241</v>
      </c>
      <c r="H120" s="109">
        <v>42321</v>
      </c>
      <c r="I120" s="110">
        <v>2547</v>
      </c>
      <c r="J120" s="110">
        <v>91</v>
      </c>
      <c r="K120" s="110">
        <v>20469</v>
      </c>
      <c r="L120" s="110">
        <v>201794</v>
      </c>
      <c r="M120" s="210">
        <v>1250638</v>
      </c>
      <c r="N120" s="211"/>
      <c r="O120" s="210">
        <v>244268</v>
      </c>
      <c r="P120" s="210">
        <v>47277</v>
      </c>
      <c r="Q120" s="110">
        <v>30843</v>
      </c>
      <c r="R120" s="110">
        <v>14603</v>
      </c>
      <c r="S120" s="110">
        <v>209280</v>
      </c>
      <c r="T120" s="212"/>
      <c r="U120" s="74">
        <f t="shared" si="30"/>
        <v>2064131</v>
      </c>
    </row>
    <row r="121" spans="1:21" x14ac:dyDescent="0.25">
      <c r="A121" s="15" t="str">
        <f t="shared" si="21"/>
        <v>920</v>
      </c>
      <c r="B121" s="55" t="s">
        <v>35</v>
      </c>
      <c r="C121" s="56" t="str">
        <f t="shared" si="22"/>
        <v>3E100</v>
      </c>
      <c r="D121" s="101" t="s">
        <v>242</v>
      </c>
      <c r="E121" s="183"/>
      <c r="F121" s="183"/>
      <c r="G121" s="213" t="s">
        <v>243</v>
      </c>
      <c r="H121" s="214"/>
      <c r="I121" s="110"/>
      <c r="J121" s="110"/>
      <c r="K121" s="110"/>
      <c r="L121" s="110"/>
      <c r="M121" s="210"/>
      <c r="N121" s="211"/>
      <c r="O121" s="210"/>
      <c r="P121" s="210"/>
      <c r="Q121" s="110"/>
      <c r="R121" s="110"/>
      <c r="S121" s="110"/>
      <c r="T121" s="212"/>
      <c r="U121" s="74">
        <f t="shared" si="30"/>
        <v>0</v>
      </c>
    </row>
    <row r="122" spans="1:21" x14ac:dyDescent="0.25">
      <c r="A122" s="15" t="str">
        <f t="shared" si="21"/>
        <v>920</v>
      </c>
      <c r="B122" s="55" t="s">
        <v>35</v>
      </c>
      <c r="C122" s="56" t="str">
        <f t="shared" si="22"/>
        <v>3F100</v>
      </c>
      <c r="D122" s="101" t="s">
        <v>244</v>
      </c>
      <c r="E122" s="183"/>
      <c r="F122" s="183"/>
      <c r="G122" s="213" t="s">
        <v>245</v>
      </c>
      <c r="H122" s="214"/>
      <c r="I122" s="110"/>
      <c r="J122" s="110"/>
      <c r="K122" s="110"/>
      <c r="L122" s="110"/>
      <c r="M122" s="210"/>
      <c r="N122" s="211"/>
      <c r="O122" s="210"/>
      <c r="P122" s="210"/>
      <c r="Q122" s="110"/>
      <c r="R122" s="110"/>
      <c r="S122" s="110"/>
      <c r="T122" s="212"/>
      <c r="U122" s="74">
        <f t="shared" si="30"/>
        <v>0</v>
      </c>
    </row>
    <row r="123" spans="1:21" ht="28.5" x14ac:dyDescent="0.25">
      <c r="A123" s="15" t="str">
        <f t="shared" si="21"/>
        <v>920</v>
      </c>
      <c r="B123" s="55" t="s">
        <v>35</v>
      </c>
      <c r="C123" s="56" t="str">
        <f t="shared" si="22"/>
        <v>3G100</v>
      </c>
      <c r="D123" s="101" t="s">
        <v>246</v>
      </c>
      <c r="E123" s="183"/>
      <c r="F123" s="183"/>
      <c r="G123" s="213" t="s">
        <v>247</v>
      </c>
      <c r="H123" s="214"/>
      <c r="I123" s="110"/>
      <c r="J123" s="110"/>
      <c r="K123" s="110"/>
      <c r="L123" s="110"/>
      <c r="M123" s="210"/>
      <c r="N123" s="211"/>
      <c r="O123" s="210"/>
      <c r="P123" s="210"/>
      <c r="Q123" s="110"/>
      <c r="R123" s="110"/>
      <c r="S123" s="110"/>
      <c r="T123" s="212"/>
      <c r="U123" s="74">
        <f t="shared" si="30"/>
        <v>0</v>
      </c>
    </row>
    <row r="124" spans="1:21" ht="29.25" thickBot="1" x14ac:dyDescent="0.3">
      <c r="A124" s="15" t="str">
        <f t="shared" si="21"/>
        <v>920</v>
      </c>
      <c r="B124" s="55" t="s">
        <v>35</v>
      </c>
      <c r="C124" s="56" t="str">
        <f t="shared" si="22"/>
        <v>3H100</v>
      </c>
      <c r="D124" s="215" t="s">
        <v>248</v>
      </c>
      <c r="E124" s="216"/>
      <c r="F124" s="216"/>
      <c r="G124" s="217" t="s">
        <v>249</v>
      </c>
      <c r="H124" s="218"/>
      <c r="I124" s="122"/>
      <c r="J124" s="122"/>
      <c r="K124" s="122"/>
      <c r="L124" s="122"/>
      <c r="M124" s="219"/>
      <c r="N124" s="220"/>
      <c r="O124" s="219"/>
      <c r="P124" s="219"/>
      <c r="Q124" s="122"/>
      <c r="R124" s="122"/>
      <c r="S124" s="122"/>
      <c r="T124" s="221"/>
      <c r="U124" s="84">
        <f t="shared" si="30"/>
        <v>0</v>
      </c>
    </row>
    <row r="125" spans="1:21" ht="16.5" thickBot="1" x14ac:dyDescent="0.3">
      <c r="A125" s="15" t="str">
        <f t="shared" si="21"/>
        <v>920</v>
      </c>
      <c r="B125" s="55" t="s">
        <v>35</v>
      </c>
      <c r="C125" s="56">
        <f t="shared" si="22"/>
        <v>39999</v>
      </c>
      <c r="D125" s="94">
        <v>39999</v>
      </c>
      <c r="E125" s="195"/>
      <c r="F125" s="222"/>
      <c r="G125" s="223" t="s">
        <v>250</v>
      </c>
      <c r="H125" s="224">
        <f>H124+H123+H122+H1162+H121+H120+H119+H113+H108</f>
        <v>320667</v>
      </c>
      <c r="I125" s="225">
        <f t="shared" ref="I125:T125" si="33">I124+I123+I122+I1162+I121+I120+I119+I113+I108</f>
        <v>11934</v>
      </c>
      <c r="J125" s="225">
        <f t="shared" si="33"/>
        <v>37367</v>
      </c>
      <c r="K125" s="225">
        <f t="shared" si="33"/>
        <v>79199</v>
      </c>
      <c r="L125" s="225">
        <f t="shared" si="33"/>
        <v>692408</v>
      </c>
      <c r="M125" s="225">
        <f>M124+M123+M122+M1162+M121+M120+M119+M113+M108</f>
        <v>3707165</v>
      </c>
      <c r="N125" s="226">
        <f t="shared" si="33"/>
        <v>0</v>
      </c>
      <c r="O125" s="225">
        <f t="shared" si="33"/>
        <v>520359</v>
      </c>
      <c r="P125" s="225">
        <f t="shared" si="33"/>
        <v>144651</v>
      </c>
      <c r="Q125" s="225">
        <f t="shared" si="33"/>
        <v>116529</v>
      </c>
      <c r="R125" s="225">
        <f t="shared" si="33"/>
        <v>44680</v>
      </c>
      <c r="S125" s="225">
        <f t="shared" si="33"/>
        <v>640576</v>
      </c>
      <c r="T125" s="225">
        <f t="shared" si="33"/>
        <v>0</v>
      </c>
      <c r="U125" s="227">
        <f t="shared" si="30"/>
        <v>6315535</v>
      </c>
    </row>
    <row r="126" spans="1:21" ht="16.5" thickBot="1" x14ac:dyDescent="0.3">
      <c r="A126" s="15" t="str">
        <f t="shared" si="21"/>
        <v>920</v>
      </c>
      <c r="B126" s="55" t="s">
        <v>35</v>
      </c>
      <c r="C126" s="56" t="str">
        <f t="shared" si="22"/>
        <v>48888</v>
      </c>
      <c r="D126" s="94" t="s">
        <v>251</v>
      </c>
      <c r="E126" s="195"/>
      <c r="F126" s="222"/>
      <c r="G126" s="223" t="s">
        <v>252</v>
      </c>
      <c r="H126" s="228">
        <v>3479</v>
      </c>
      <c r="I126" s="229">
        <v>422</v>
      </c>
      <c r="J126" s="229">
        <v>0</v>
      </c>
      <c r="K126" s="229">
        <v>0</v>
      </c>
      <c r="L126" s="229">
        <v>256</v>
      </c>
      <c r="M126" s="230">
        <v>156918</v>
      </c>
      <c r="N126" s="231"/>
      <c r="O126" s="230"/>
      <c r="P126" s="230"/>
      <c r="Q126" s="229">
        <v>620</v>
      </c>
      <c r="R126" s="229"/>
      <c r="S126" s="229"/>
      <c r="T126" s="229"/>
      <c r="U126" s="232">
        <f t="shared" si="30"/>
        <v>161695</v>
      </c>
    </row>
    <row r="127" spans="1:21" ht="16.5" thickBot="1" x14ac:dyDescent="0.3">
      <c r="A127" s="15" t="str">
        <f t="shared" si="21"/>
        <v>920</v>
      </c>
      <c r="B127" s="55" t="s">
        <v>35</v>
      </c>
      <c r="C127" s="56">
        <f t="shared" si="22"/>
        <v>49999</v>
      </c>
      <c r="D127" s="94">
        <v>49999</v>
      </c>
      <c r="E127" s="233"/>
      <c r="F127" s="234"/>
      <c r="G127" s="223" t="s">
        <v>253</v>
      </c>
      <c r="H127" s="235">
        <f>H126+H125+H106+H33</f>
        <v>554268</v>
      </c>
      <c r="I127" s="236">
        <f t="shared" ref="I127:T127" si="34">I126+I125+I106+I33</f>
        <v>22436</v>
      </c>
      <c r="J127" s="236">
        <f t="shared" si="34"/>
        <v>57530</v>
      </c>
      <c r="K127" s="236">
        <f t="shared" si="34"/>
        <v>209789</v>
      </c>
      <c r="L127" s="236">
        <f t="shared" si="34"/>
        <v>875805</v>
      </c>
      <c r="M127" s="319">
        <f>M126+M125+M106+M33</f>
        <v>4491852</v>
      </c>
      <c r="N127" s="237">
        <f t="shared" si="34"/>
        <v>0</v>
      </c>
      <c r="O127" s="236">
        <f t="shared" si="34"/>
        <v>589294</v>
      </c>
      <c r="P127" s="236">
        <f t="shared" si="34"/>
        <v>180963</v>
      </c>
      <c r="Q127" s="236">
        <f t="shared" si="34"/>
        <v>226059</v>
      </c>
      <c r="R127" s="236">
        <f t="shared" si="34"/>
        <v>55896</v>
      </c>
      <c r="S127" s="236">
        <f t="shared" si="34"/>
        <v>801438</v>
      </c>
      <c r="T127" s="236">
        <f t="shared" si="34"/>
        <v>0</v>
      </c>
      <c r="U127" s="320">
        <f t="shared" si="30"/>
        <v>8065330</v>
      </c>
    </row>
    <row r="131" spans="13:13" x14ac:dyDescent="0.25">
      <c r="M131" s="241" t="s">
        <v>265</v>
      </c>
    </row>
  </sheetData>
  <mergeCells count="17">
    <mergeCell ref="D3:U3"/>
    <mergeCell ref="G4:K4"/>
    <mergeCell ref="M4:R4"/>
    <mergeCell ref="H8:U8"/>
    <mergeCell ref="D9:F10"/>
    <mergeCell ref="G9:G10"/>
    <mergeCell ref="H9:I9"/>
    <mergeCell ref="J9:L9"/>
    <mergeCell ref="M9:P9"/>
    <mergeCell ref="Q9:Q10"/>
    <mergeCell ref="D107:U107"/>
    <mergeCell ref="R9:R10"/>
    <mergeCell ref="S9:S10"/>
    <mergeCell ref="T9:T10"/>
    <mergeCell ref="U9:U10"/>
    <mergeCell ref="D15:U15"/>
    <mergeCell ref="D34:U34"/>
  </mergeCells>
  <printOptions horizontalCentered="1" verticalCentered="1"/>
  <pageMargins left="0.26" right="0.28000000000000003" top="0.74803149606299213" bottom="0.74803149606299213" header="0.31496062992125984" footer="0.31496062992125984"/>
  <pageSetup paperSize="8" scale="7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LA FINALE</vt:lpstr>
      <vt:lpstr>LA FINALE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Rocchetti Roberta</dc:creator>
  <cp:lastModifiedBy>Rocchetti Roberta</cp:lastModifiedBy>
  <cp:lastPrinted>2020-06-29T06:27:02Z</cp:lastPrinted>
  <dcterms:created xsi:type="dcterms:W3CDTF">2020-06-25T12:31:13Z</dcterms:created>
  <dcterms:modified xsi:type="dcterms:W3CDTF">2021-03-11T14:35:53Z</dcterms:modified>
</cp:coreProperties>
</file>